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es images\sites\Cycling Manager\2025\"/>
    </mc:Choice>
  </mc:AlternateContent>
  <xr:revisionPtr revIDLastSave="0" documentId="13_ncr:1_{50815D3C-AA0E-4712-B905-879ABB4263CA}" xr6:coauthVersionLast="47" xr6:coauthVersionMax="47" xr10:uidLastSave="{00000000-0000-0000-0000-000000000000}"/>
  <bookViews>
    <workbookView xWindow="-108" yWindow="-108" windowWidth="30936" windowHeight="16896" tabRatio="901" activeTab="13" xr2:uid="{00000000-000D-0000-FFFF-FFFF00000000}"/>
  </bookViews>
  <sheets>
    <sheet name="Resumé" sheetId="2" r:id="rId1"/>
    <sheet name="Etape 1" sheetId="80" r:id="rId2"/>
    <sheet name="Etape 2" sheetId="81" r:id="rId3"/>
    <sheet name="Etape 3" sheetId="82" r:id="rId4"/>
    <sheet name="Etape 4" sheetId="83" r:id="rId5"/>
    <sheet name="Etape 5" sheetId="84" r:id="rId6"/>
    <sheet name="Etape 6" sheetId="85" r:id="rId7"/>
    <sheet name="Etape 7" sheetId="86" r:id="rId8"/>
    <sheet name="Etape 8" sheetId="87" r:id="rId9"/>
    <sheet name="Etape 9" sheetId="88" r:id="rId10"/>
    <sheet name="Etape 10" sheetId="89" r:id="rId11"/>
    <sheet name="Etape 11" sheetId="90" r:id="rId12"/>
    <sheet name="Etape 12" sheetId="91" r:id="rId13"/>
    <sheet name="Etape 13" sheetId="92" r:id="rId14"/>
    <sheet name="Etape 14" sheetId="93" r:id="rId15"/>
    <sheet name="Etape 15" sheetId="94" r:id="rId16"/>
    <sheet name="Etape 16" sheetId="95" r:id="rId17"/>
    <sheet name="Etape 17" sheetId="96" r:id="rId18"/>
    <sheet name="Etape 18" sheetId="97" r:id="rId19"/>
    <sheet name="Etape 19" sheetId="98" r:id="rId20"/>
    <sheet name="Etape 20" sheetId="99" r:id="rId21"/>
    <sheet name="Etape 21" sheetId="102" r:id="rId22"/>
    <sheet name="Vainqueurs" sheetId="43" r:id="rId23"/>
    <sheet name="Etape Type" sheetId="4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2" l="1"/>
  <c r="Y27" i="2"/>
  <c r="Y25" i="2"/>
  <c r="Y23" i="2"/>
  <c r="Y21" i="2"/>
  <c r="Y19" i="2"/>
  <c r="Y17" i="2"/>
  <c r="K13" i="2"/>
  <c r="K11" i="2"/>
  <c r="K10" i="2"/>
  <c r="K9" i="2"/>
  <c r="K8" i="2"/>
  <c r="K7" i="2"/>
  <c r="K6" i="2"/>
  <c r="I5" i="92"/>
  <c r="I232" i="92"/>
  <c r="I231" i="92"/>
  <c r="I230" i="92"/>
  <c r="I229" i="92"/>
  <c r="I215" i="92"/>
  <c r="I214" i="92"/>
  <c r="I213" i="92"/>
  <c r="I212" i="92"/>
  <c r="I211" i="92"/>
  <c r="I210" i="92"/>
  <c r="L210" i="92" s="1"/>
  <c r="I209" i="92"/>
  <c r="I208" i="92"/>
  <c r="I203" i="92"/>
  <c r="I202" i="92"/>
  <c r="I201" i="92"/>
  <c r="I200" i="92"/>
  <c r="L200" i="92" s="1"/>
  <c r="I186" i="92"/>
  <c r="I185" i="92"/>
  <c r="I184" i="92"/>
  <c r="I183" i="92"/>
  <c r="I182" i="92"/>
  <c r="I181" i="92"/>
  <c r="I180" i="92"/>
  <c r="I179" i="92"/>
  <c r="I174" i="92"/>
  <c r="I173" i="92"/>
  <c r="I172" i="92"/>
  <c r="I171" i="92"/>
  <c r="I157" i="92"/>
  <c r="I156" i="92"/>
  <c r="I155" i="92"/>
  <c r="L155" i="92" s="1"/>
  <c r="I154" i="92"/>
  <c r="L154" i="92" s="1"/>
  <c r="I153" i="92"/>
  <c r="I152" i="92"/>
  <c r="I151" i="92"/>
  <c r="I150" i="92"/>
  <c r="I145" i="92"/>
  <c r="I144" i="92"/>
  <c r="I143" i="92"/>
  <c r="I142" i="92"/>
  <c r="I128" i="92"/>
  <c r="I127" i="92"/>
  <c r="I126" i="92"/>
  <c r="I125" i="92"/>
  <c r="I124" i="92"/>
  <c r="I123" i="92"/>
  <c r="I122" i="92"/>
  <c r="L122" i="92" s="1"/>
  <c r="I121" i="92"/>
  <c r="I116" i="92"/>
  <c r="I115" i="92"/>
  <c r="I114" i="92"/>
  <c r="I113" i="92"/>
  <c r="I99" i="92"/>
  <c r="I98" i="92"/>
  <c r="I97" i="92"/>
  <c r="I96" i="92"/>
  <c r="I95" i="92"/>
  <c r="I94" i="92"/>
  <c r="I93" i="92"/>
  <c r="I92" i="92"/>
  <c r="I87" i="92"/>
  <c r="I86" i="92"/>
  <c r="I85" i="92"/>
  <c r="I84" i="92"/>
  <c r="L84" i="92" s="1"/>
  <c r="I70" i="92"/>
  <c r="L70" i="92" s="1"/>
  <c r="I69" i="92"/>
  <c r="I68" i="92"/>
  <c r="L68" i="92" s="1"/>
  <c r="I67" i="92"/>
  <c r="I66" i="92"/>
  <c r="I65" i="92"/>
  <c r="I64" i="92"/>
  <c r="I63" i="92"/>
  <c r="I58" i="92"/>
  <c r="I57" i="92"/>
  <c r="I56" i="92"/>
  <c r="I55" i="92"/>
  <c r="I41" i="92"/>
  <c r="I40" i="92"/>
  <c r="I39" i="92"/>
  <c r="L39" i="92" s="1"/>
  <c r="I38" i="92"/>
  <c r="I37" i="92"/>
  <c r="I36" i="92"/>
  <c r="I35" i="92"/>
  <c r="I34" i="92"/>
  <c r="I29" i="92"/>
  <c r="I28" i="92"/>
  <c r="I27" i="92"/>
  <c r="I26" i="92"/>
  <c r="I12" i="92"/>
  <c r="I11" i="92"/>
  <c r="L11" i="92" s="1"/>
  <c r="I10" i="92"/>
  <c r="I9" i="92"/>
  <c r="I8" i="92"/>
  <c r="I7" i="92"/>
  <c r="I6" i="92"/>
  <c r="L6" i="92" s="1"/>
  <c r="I5" i="84"/>
  <c r="J232" i="92"/>
  <c r="L232" i="92" s="1"/>
  <c r="J231" i="92"/>
  <c r="L231" i="92" s="1"/>
  <c r="J230" i="92"/>
  <c r="L230" i="92" s="1"/>
  <c r="J229" i="92"/>
  <c r="L229" i="92" s="1"/>
  <c r="K227" i="92"/>
  <c r="K226" i="92"/>
  <c r="K225" i="92"/>
  <c r="C224" i="92"/>
  <c r="K224" i="92" s="1"/>
  <c r="C223" i="92"/>
  <c r="K223" i="92" s="1"/>
  <c r="C222" i="92"/>
  <c r="K222" i="92" s="1"/>
  <c r="C221" i="92"/>
  <c r="K221" i="92" s="1"/>
  <c r="C220" i="92"/>
  <c r="K220" i="92" s="1"/>
  <c r="C219" i="92"/>
  <c r="K219" i="92" s="1"/>
  <c r="K218" i="92"/>
  <c r="J215" i="92"/>
  <c r="L215" i="92" s="1"/>
  <c r="J214" i="92"/>
  <c r="L214" i="92"/>
  <c r="J213" i="92"/>
  <c r="L213" i="92" s="1"/>
  <c r="J212" i="92"/>
  <c r="L212" i="92" s="1"/>
  <c r="J211" i="92"/>
  <c r="L211" i="92"/>
  <c r="J210" i="92"/>
  <c r="L209" i="92"/>
  <c r="J209" i="92"/>
  <c r="J208" i="92"/>
  <c r="L208" i="92" s="1"/>
  <c r="J203" i="92"/>
  <c r="L203" i="92" s="1"/>
  <c r="J202" i="92"/>
  <c r="L202" i="92" s="1"/>
  <c r="J201" i="92"/>
  <c r="J200" i="92"/>
  <c r="K198" i="92"/>
  <c r="K197" i="92"/>
  <c r="K196" i="92"/>
  <c r="C195" i="92"/>
  <c r="K195" i="92" s="1"/>
  <c r="C194" i="92"/>
  <c r="K194" i="92" s="1"/>
  <c r="C193" i="92"/>
  <c r="K193" i="92" s="1"/>
  <c r="C192" i="92"/>
  <c r="K192" i="92" s="1"/>
  <c r="C191" i="92"/>
  <c r="K191" i="92" s="1"/>
  <c r="C190" i="92"/>
  <c r="K190" i="92" s="1"/>
  <c r="K189" i="92"/>
  <c r="J186" i="92"/>
  <c r="L186" i="92" s="1"/>
  <c r="J185" i="92"/>
  <c r="L185" i="92"/>
  <c r="J184" i="92"/>
  <c r="L184" i="92" s="1"/>
  <c r="J183" i="92"/>
  <c r="J182" i="92"/>
  <c r="J181" i="92"/>
  <c r="L181" i="92" s="1"/>
  <c r="J180" i="92"/>
  <c r="L180" i="92" s="1"/>
  <c r="J179" i="92"/>
  <c r="L179" i="92" s="1"/>
  <c r="J174" i="92"/>
  <c r="L173" i="92"/>
  <c r="J173" i="92"/>
  <c r="J172" i="92"/>
  <c r="L172" i="92" s="1"/>
  <c r="J171" i="92"/>
  <c r="L171" i="92" s="1"/>
  <c r="K169" i="92"/>
  <c r="K168" i="92"/>
  <c r="K167" i="92"/>
  <c r="C166" i="92"/>
  <c r="K166" i="92" s="1"/>
  <c r="C165" i="92"/>
  <c r="K165" i="92" s="1"/>
  <c r="C164" i="92"/>
  <c r="K164" i="92" s="1"/>
  <c r="C163" i="92"/>
  <c r="K163" i="92" s="1"/>
  <c r="C162" i="92"/>
  <c r="K162" i="92" s="1"/>
  <c r="C161" i="92"/>
  <c r="K161" i="92" s="1"/>
  <c r="K160" i="92"/>
  <c r="J157" i="92"/>
  <c r="L157" i="92" s="1"/>
  <c r="J156" i="92"/>
  <c r="L156" i="92" s="1"/>
  <c r="J155" i="92"/>
  <c r="J154" i="92"/>
  <c r="J153" i="92"/>
  <c r="L153" i="92"/>
  <c r="J152" i="92"/>
  <c r="L152" i="92" s="1"/>
  <c r="J151" i="92"/>
  <c r="L151" i="92"/>
  <c r="J150" i="92"/>
  <c r="L150" i="92" s="1"/>
  <c r="J145" i="92"/>
  <c r="L145" i="92" s="1"/>
  <c r="J144" i="92"/>
  <c r="L144" i="92" s="1"/>
  <c r="J143" i="92"/>
  <c r="L143" i="92" s="1"/>
  <c r="J142" i="92"/>
  <c r="L142" i="92" s="1"/>
  <c r="K140" i="92"/>
  <c r="K139" i="92"/>
  <c r="K138" i="92"/>
  <c r="C137" i="92"/>
  <c r="K137" i="92" s="1"/>
  <c r="K136" i="92"/>
  <c r="C136" i="92"/>
  <c r="C135" i="92"/>
  <c r="K135" i="92" s="1"/>
  <c r="C134" i="92"/>
  <c r="K134" i="92" s="1"/>
  <c r="C133" i="92"/>
  <c r="K133" i="92" s="1"/>
  <c r="C132" i="92"/>
  <c r="K132" i="92" s="1"/>
  <c r="K131" i="92"/>
  <c r="L128" i="92"/>
  <c r="J128" i="92"/>
  <c r="J127" i="92"/>
  <c r="L127" i="92"/>
  <c r="J126" i="92"/>
  <c r="L126" i="92"/>
  <c r="J125" i="92"/>
  <c r="L125" i="92" s="1"/>
  <c r="J124" i="92"/>
  <c r="J123" i="92"/>
  <c r="J122" i="92"/>
  <c r="J121" i="92"/>
  <c r="J116" i="92"/>
  <c r="L116" i="92" s="1"/>
  <c r="J115" i="92"/>
  <c r="L115" i="92" s="1"/>
  <c r="J114" i="92"/>
  <c r="J113" i="92"/>
  <c r="L113" i="92" s="1"/>
  <c r="K111" i="92"/>
  <c r="K110" i="92"/>
  <c r="K109" i="92"/>
  <c r="C108" i="92"/>
  <c r="K108" i="92" s="1"/>
  <c r="C107" i="92"/>
  <c r="K107" i="92" s="1"/>
  <c r="C106" i="92"/>
  <c r="K106" i="92" s="1"/>
  <c r="C105" i="92"/>
  <c r="K105" i="92" s="1"/>
  <c r="C104" i="92"/>
  <c r="K104" i="92" s="1"/>
  <c r="C103" i="92"/>
  <c r="K103" i="92" s="1"/>
  <c r="K102" i="92"/>
  <c r="J99" i="92"/>
  <c r="L99" i="92"/>
  <c r="J98" i="92"/>
  <c r="L98" i="92"/>
  <c r="J97" i="92"/>
  <c r="L97" i="92"/>
  <c r="J96" i="92"/>
  <c r="L96" i="92" s="1"/>
  <c r="J95" i="92"/>
  <c r="J94" i="92"/>
  <c r="J93" i="92"/>
  <c r="L93" i="92" s="1"/>
  <c r="J92" i="92"/>
  <c r="L92" i="92" s="1"/>
  <c r="J87" i="92"/>
  <c r="L87" i="92" s="1"/>
  <c r="J86" i="92"/>
  <c r="L86" i="92" s="1"/>
  <c r="J85" i="92"/>
  <c r="J84" i="92"/>
  <c r="K82" i="92"/>
  <c r="K81" i="92"/>
  <c r="K80" i="92"/>
  <c r="C79" i="92"/>
  <c r="K79" i="92" s="1"/>
  <c r="C78" i="92"/>
  <c r="K78" i="92" s="1"/>
  <c r="C77" i="92"/>
  <c r="K77" i="92" s="1"/>
  <c r="C76" i="92"/>
  <c r="K76" i="92" s="1"/>
  <c r="C75" i="92"/>
  <c r="K75" i="92" s="1"/>
  <c r="C74" i="92"/>
  <c r="K74" i="92" s="1"/>
  <c r="K73" i="92"/>
  <c r="J70" i="92"/>
  <c r="J69" i="92"/>
  <c r="L69" i="92"/>
  <c r="J68" i="92"/>
  <c r="J67" i="92"/>
  <c r="L67" i="92"/>
  <c r="J66" i="92"/>
  <c r="L66" i="92" s="1"/>
  <c r="L65" i="92"/>
  <c r="J65" i="92"/>
  <c r="J64" i="92"/>
  <c r="L64" i="92" s="1"/>
  <c r="J63" i="92"/>
  <c r="L63" i="92" s="1"/>
  <c r="J58" i="92"/>
  <c r="L58" i="92" s="1"/>
  <c r="L57" i="92"/>
  <c r="J57" i="92"/>
  <c r="J56" i="92"/>
  <c r="L56" i="92"/>
  <c r="J55" i="92"/>
  <c r="L55" i="92"/>
  <c r="K53" i="92"/>
  <c r="K52" i="92"/>
  <c r="K51" i="92"/>
  <c r="C50" i="92"/>
  <c r="K50" i="92" s="1"/>
  <c r="C49" i="92"/>
  <c r="K49" i="92" s="1"/>
  <c r="C48" i="92"/>
  <c r="K48" i="92" s="1"/>
  <c r="C47" i="92"/>
  <c r="K47" i="92" s="1"/>
  <c r="C46" i="92"/>
  <c r="K46" i="92" s="1"/>
  <c r="C45" i="92"/>
  <c r="K45" i="92" s="1"/>
  <c r="K44" i="92"/>
  <c r="J41" i="92"/>
  <c r="L41" i="92"/>
  <c r="J40" i="92"/>
  <c r="L40" i="92"/>
  <c r="J39" i="92"/>
  <c r="J38" i="92"/>
  <c r="J37" i="92"/>
  <c r="J36" i="92"/>
  <c r="L36" i="92" s="1"/>
  <c r="J35" i="92"/>
  <c r="L35" i="92" s="1"/>
  <c r="J34" i="92"/>
  <c r="J29" i="92"/>
  <c r="L29" i="92" s="1"/>
  <c r="J28" i="92"/>
  <c r="L28" i="92" s="1"/>
  <c r="L27" i="92"/>
  <c r="J27" i="92"/>
  <c r="J26" i="92"/>
  <c r="L26" i="92"/>
  <c r="K24" i="92"/>
  <c r="K23" i="92"/>
  <c r="K22" i="92"/>
  <c r="C21" i="92"/>
  <c r="K21" i="92" s="1"/>
  <c r="C20" i="92"/>
  <c r="K20" i="92" s="1"/>
  <c r="C19" i="92"/>
  <c r="K19" i="92" s="1"/>
  <c r="C18" i="92"/>
  <c r="K18" i="92" s="1"/>
  <c r="C17" i="92"/>
  <c r="K17" i="92" s="1"/>
  <c r="C16" i="92"/>
  <c r="K16" i="92" s="1"/>
  <c r="K15" i="92"/>
  <c r="L12" i="92"/>
  <c r="J12" i="92"/>
  <c r="J11" i="92"/>
  <c r="J10" i="92"/>
  <c r="L10" i="92"/>
  <c r="J9" i="92"/>
  <c r="L9" i="92" s="1"/>
  <c r="J8" i="92"/>
  <c r="L8" i="92" s="1"/>
  <c r="J7" i="92"/>
  <c r="L7" i="92" s="1"/>
  <c r="J6" i="92"/>
  <c r="J5" i="92"/>
  <c r="L5" i="92" s="1"/>
  <c r="L88" i="85"/>
  <c r="J232" i="91"/>
  <c r="L232" i="91" s="1"/>
  <c r="I232" i="91"/>
  <c r="J231" i="91"/>
  <c r="L231" i="91" s="1"/>
  <c r="I231" i="91"/>
  <c r="J230" i="91"/>
  <c r="L230" i="91" s="1"/>
  <c r="I230" i="91"/>
  <c r="J229" i="91"/>
  <c r="L229" i="91" s="1"/>
  <c r="I229" i="91"/>
  <c r="K227" i="91"/>
  <c r="K226" i="91"/>
  <c r="K225" i="91"/>
  <c r="C224" i="91"/>
  <c r="K224" i="91" s="1"/>
  <c r="C223" i="91"/>
  <c r="K223" i="91" s="1"/>
  <c r="C222" i="91"/>
  <c r="K222" i="91" s="1"/>
  <c r="C221" i="91"/>
  <c r="K221" i="91" s="1"/>
  <c r="C220" i="91"/>
  <c r="K220" i="91" s="1"/>
  <c r="C219" i="91"/>
  <c r="K219" i="91" s="1"/>
  <c r="K218" i="91"/>
  <c r="J215" i="91"/>
  <c r="I215" i="91"/>
  <c r="J214" i="91"/>
  <c r="I214" i="91"/>
  <c r="L214" i="91" s="1"/>
  <c r="J213" i="91"/>
  <c r="I213" i="91"/>
  <c r="L213" i="91" s="1"/>
  <c r="J212" i="91"/>
  <c r="I212" i="91"/>
  <c r="J211" i="91"/>
  <c r="I211" i="91"/>
  <c r="L211" i="91" s="1"/>
  <c r="J210" i="91"/>
  <c r="I210" i="91"/>
  <c r="L210" i="91" s="1"/>
  <c r="J209" i="91"/>
  <c r="I209" i="91"/>
  <c r="L209" i="91" s="1"/>
  <c r="J208" i="91"/>
  <c r="I208" i="91"/>
  <c r="J203" i="91"/>
  <c r="L203" i="91" s="1"/>
  <c r="I203" i="91"/>
  <c r="J202" i="91"/>
  <c r="L202" i="91" s="1"/>
  <c r="I202" i="91"/>
  <c r="J201" i="91"/>
  <c r="L201" i="91" s="1"/>
  <c r="I201" i="91"/>
  <c r="J200" i="91"/>
  <c r="L200" i="91" s="1"/>
  <c r="I200" i="91"/>
  <c r="K198" i="91"/>
  <c r="K197" i="91"/>
  <c r="K196" i="91"/>
  <c r="C195" i="91"/>
  <c r="K195" i="91" s="1"/>
  <c r="C194" i="91"/>
  <c r="K194" i="91" s="1"/>
  <c r="C193" i="91"/>
  <c r="K193" i="91" s="1"/>
  <c r="C192" i="91"/>
  <c r="K192" i="91" s="1"/>
  <c r="C191" i="91"/>
  <c r="K191" i="91" s="1"/>
  <c r="C190" i="91"/>
  <c r="K190" i="91" s="1"/>
  <c r="K189" i="91"/>
  <c r="J186" i="91"/>
  <c r="L186" i="91" s="1"/>
  <c r="I186" i="91"/>
  <c r="J185" i="91"/>
  <c r="I185" i="91"/>
  <c r="L185" i="91" s="1"/>
  <c r="J184" i="91"/>
  <c r="I184" i="91"/>
  <c r="J183" i="91"/>
  <c r="I183" i="91"/>
  <c r="L183" i="91" s="1"/>
  <c r="J182" i="91"/>
  <c r="I182" i="91"/>
  <c r="J181" i="91"/>
  <c r="I181" i="91"/>
  <c r="J180" i="91"/>
  <c r="I180" i="91"/>
  <c r="J179" i="91"/>
  <c r="I179" i="91"/>
  <c r="J174" i="91"/>
  <c r="L174" i="91" s="1"/>
  <c r="I174" i="91"/>
  <c r="J173" i="91"/>
  <c r="L173" i="91" s="1"/>
  <c r="I173" i="91"/>
  <c r="J172" i="91"/>
  <c r="L172" i="91" s="1"/>
  <c r="I172" i="91"/>
  <c r="J171" i="91"/>
  <c r="L171" i="91" s="1"/>
  <c r="I171" i="91"/>
  <c r="K169" i="91"/>
  <c r="K168" i="91"/>
  <c r="K167" i="91"/>
  <c r="C166" i="91"/>
  <c r="K166" i="91" s="1"/>
  <c r="K165" i="91"/>
  <c r="C165" i="91"/>
  <c r="C164" i="91"/>
  <c r="K164" i="91" s="1"/>
  <c r="C163" i="91"/>
  <c r="K163" i="91" s="1"/>
  <c r="C162" i="91"/>
  <c r="K162" i="91" s="1"/>
  <c r="C161" i="91"/>
  <c r="K161" i="91" s="1"/>
  <c r="K160" i="91"/>
  <c r="J157" i="91"/>
  <c r="I157" i="91"/>
  <c r="L157" i="91" s="1"/>
  <c r="J156" i="91"/>
  <c r="I156" i="91"/>
  <c r="J155" i="91"/>
  <c r="I155" i="91"/>
  <c r="L155" i="91" s="1"/>
  <c r="J154" i="91"/>
  <c r="I154" i="91"/>
  <c r="L154" i="91" s="1"/>
  <c r="J153" i="91"/>
  <c r="I153" i="91"/>
  <c r="L153" i="91" s="1"/>
  <c r="J152" i="91"/>
  <c r="I152" i="91"/>
  <c r="J151" i="91"/>
  <c r="I151" i="91"/>
  <c r="L151" i="91" s="1"/>
  <c r="J150" i="91"/>
  <c r="I150" i="91"/>
  <c r="J145" i="91"/>
  <c r="L145" i="91" s="1"/>
  <c r="I145" i="91"/>
  <c r="J144" i="91"/>
  <c r="L144" i="91" s="1"/>
  <c r="I144" i="91"/>
  <c r="J143" i="91"/>
  <c r="L143" i="91" s="1"/>
  <c r="I143" i="91"/>
  <c r="J142" i="91"/>
  <c r="L142" i="91" s="1"/>
  <c r="I142" i="91"/>
  <c r="K140" i="91"/>
  <c r="K139" i="91"/>
  <c r="K138" i="91"/>
  <c r="C137" i="91"/>
  <c r="K137" i="91" s="1"/>
  <c r="C136" i="91"/>
  <c r="K136" i="91" s="1"/>
  <c r="C135" i="91"/>
  <c r="K135" i="91" s="1"/>
  <c r="C134" i="91"/>
  <c r="K134" i="91" s="1"/>
  <c r="C133" i="91"/>
  <c r="K133" i="91" s="1"/>
  <c r="C132" i="91"/>
  <c r="K132" i="91" s="1"/>
  <c r="K131" i="91"/>
  <c r="J128" i="91"/>
  <c r="I128" i="91"/>
  <c r="L128" i="91" s="1"/>
  <c r="J127" i="91"/>
  <c r="I127" i="91"/>
  <c r="L127" i="91" s="1"/>
  <c r="J126" i="91"/>
  <c r="I126" i="91"/>
  <c r="J125" i="91"/>
  <c r="I125" i="91"/>
  <c r="J124" i="91"/>
  <c r="I124" i="91"/>
  <c r="J123" i="91"/>
  <c r="I123" i="91"/>
  <c r="J122" i="91"/>
  <c r="I122" i="91"/>
  <c r="J121" i="91"/>
  <c r="I121" i="91"/>
  <c r="J116" i="91"/>
  <c r="L116" i="91" s="1"/>
  <c r="I116" i="91"/>
  <c r="J115" i="91"/>
  <c r="L115" i="91" s="1"/>
  <c r="I115" i="91"/>
  <c r="J114" i="91"/>
  <c r="L114" i="91" s="1"/>
  <c r="I114" i="91"/>
  <c r="J113" i="91"/>
  <c r="I113" i="91"/>
  <c r="L113" i="91" s="1"/>
  <c r="K111" i="91"/>
  <c r="K110" i="91"/>
  <c r="K109" i="91"/>
  <c r="C108" i="91"/>
  <c r="K108" i="91" s="1"/>
  <c r="C107" i="91"/>
  <c r="K107" i="91" s="1"/>
  <c r="K106" i="91"/>
  <c r="C106" i="91"/>
  <c r="C105" i="91"/>
  <c r="K105" i="91" s="1"/>
  <c r="C104" i="91"/>
  <c r="K104" i="91" s="1"/>
  <c r="C103" i="91"/>
  <c r="K103" i="91" s="1"/>
  <c r="K102" i="91"/>
  <c r="J99" i="91"/>
  <c r="I99" i="91"/>
  <c r="L99" i="91" s="1"/>
  <c r="J98" i="91"/>
  <c r="I98" i="91"/>
  <c r="L98" i="91" s="1"/>
  <c r="J97" i="91"/>
  <c r="I97" i="91"/>
  <c r="L97" i="91" s="1"/>
  <c r="J96" i="91"/>
  <c r="I96" i="91"/>
  <c r="J95" i="91"/>
  <c r="I95" i="91"/>
  <c r="J94" i="91"/>
  <c r="L94" i="91" s="1"/>
  <c r="I94" i="91"/>
  <c r="J93" i="91"/>
  <c r="I93" i="91"/>
  <c r="J92" i="91"/>
  <c r="I92" i="91"/>
  <c r="J87" i="91"/>
  <c r="L87" i="91" s="1"/>
  <c r="I87" i="91"/>
  <c r="J86" i="91"/>
  <c r="I86" i="91"/>
  <c r="L86" i="91" s="1"/>
  <c r="L85" i="91"/>
  <c r="J85" i="91"/>
  <c r="I85" i="91"/>
  <c r="J84" i="91"/>
  <c r="I84" i="91"/>
  <c r="L84" i="91" s="1"/>
  <c r="K82" i="91"/>
  <c r="K81" i="91"/>
  <c r="K80" i="91"/>
  <c r="C79" i="91"/>
  <c r="K79" i="91" s="1"/>
  <c r="C78" i="91"/>
  <c r="K78" i="91" s="1"/>
  <c r="C77" i="91"/>
  <c r="K77" i="91" s="1"/>
  <c r="C76" i="91"/>
  <c r="K76" i="91" s="1"/>
  <c r="C75" i="91"/>
  <c r="K75" i="91" s="1"/>
  <c r="C74" i="91"/>
  <c r="K74" i="91" s="1"/>
  <c r="K73" i="91"/>
  <c r="J70" i="91"/>
  <c r="I70" i="91"/>
  <c r="L70" i="91" s="1"/>
  <c r="J69" i="91"/>
  <c r="I69" i="91"/>
  <c r="L69" i="91" s="1"/>
  <c r="J68" i="91"/>
  <c r="I68" i="91"/>
  <c r="L68" i="91" s="1"/>
  <c r="L67" i="91"/>
  <c r="J67" i="91"/>
  <c r="I67" i="91"/>
  <c r="J66" i="91"/>
  <c r="I66" i="91"/>
  <c r="J65" i="91"/>
  <c r="I65" i="91"/>
  <c r="L65" i="91" s="1"/>
  <c r="J64" i="91"/>
  <c r="L64" i="91" s="1"/>
  <c r="I64" i="91"/>
  <c r="J63" i="91"/>
  <c r="I63" i="91"/>
  <c r="L58" i="91"/>
  <c r="J58" i="91"/>
  <c r="I58" i="91"/>
  <c r="J57" i="91"/>
  <c r="I57" i="91"/>
  <c r="L57" i="91" s="1"/>
  <c r="J56" i="91"/>
  <c r="L56" i="91" s="1"/>
  <c r="I56" i="91"/>
  <c r="L55" i="91"/>
  <c r="J55" i="91"/>
  <c r="I55" i="91"/>
  <c r="K53" i="91"/>
  <c r="K52" i="91"/>
  <c r="K51" i="91"/>
  <c r="C50" i="91"/>
  <c r="K50" i="91" s="1"/>
  <c r="C49" i="91"/>
  <c r="K49" i="91" s="1"/>
  <c r="C48" i="91"/>
  <c r="K48" i="91" s="1"/>
  <c r="C47" i="91"/>
  <c r="K47" i="91" s="1"/>
  <c r="C46" i="91"/>
  <c r="K46" i="91" s="1"/>
  <c r="C45" i="91"/>
  <c r="K45" i="91" s="1"/>
  <c r="K44" i="91"/>
  <c r="J41" i="91"/>
  <c r="I41" i="91"/>
  <c r="L41" i="91" s="1"/>
  <c r="J40" i="91"/>
  <c r="L40" i="91" s="1"/>
  <c r="I40" i="91"/>
  <c r="J39" i="91"/>
  <c r="I39" i="91"/>
  <c r="J38" i="91"/>
  <c r="I38" i="91"/>
  <c r="J37" i="91"/>
  <c r="I37" i="91"/>
  <c r="J36" i="91"/>
  <c r="L36" i="91" s="1"/>
  <c r="I36" i="91"/>
  <c r="J35" i="91"/>
  <c r="L35" i="91" s="1"/>
  <c r="I35" i="91"/>
  <c r="J34" i="91"/>
  <c r="I34" i="91"/>
  <c r="J29" i="91"/>
  <c r="L29" i="91" s="1"/>
  <c r="I29" i="91"/>
  <c r="L28" i="91"/>
  <c r="J28" i="91"/>
  <c r="I28" i="91"/>
  <c r="J27" i="91"/>
  <c r="L27" i="91" s="1"/>
  <c r="I27" i="91"/>
  <c r="J26" i="91"/>
  <c r="L26" i="91" s="1"/>
  <c r="I26" i="91"/>
  <c r="K24" i="91"/>
  <c r="K23" i="91"/>
  <c r="K22" i="91"/>
  <c r="C21" i="91"/>
  <c r="K21" i="91" s="1"/>
  <c r="C20" i="91"/>
  <c r="K20" i="91" s="1"/>
  <c r="C19" i="91"/>
  <c r="K19" i="91" s="1"/>
  <c r="C18" i="91"/>
  <c r="K18" i="91" s="1"/>
  <c r="C17" i="91"/>
  <c r="K17" i="91" s="1"/>
  <c r="C16" i="91"/>
  <c r="K16" i="91" s="1"/>
  <c r="K15" i="91"/>
  <c r="J12" i="91"/>
  <c r="I12" i="91"/>
  <c r="L12" i="91" s="1"/>
  <c r="J11" i="91"/>
  <c r="I11" i="91"/>
  <c r="L11" i="91" s="1"/>
  <c r="J10" i="91"/>
  <c r="L10" i="91" s="1"/>
  <c r="I10" i="91"/>
  <c r="J9" i="91"/>
  <c r="L9" i="91" s="1"/>
  <c r="I9" i="91"/>
  <c r="J8" i="91"/>
  <c r="L8" i="91" s="1"/>
  <c r="I8" i="91"/>
  <c r="J7" i="91"/>
  <c r="I7" i="91"/>
  <c r="J6" i="91"/>
  <c r="I6" i="91"/>
  <c r="J5" i="91"/>
  <c r="L5" i="91" s="1"/>
  <c r="I5" i="91"/>
  <c r="J232" i="90"/>
  <c r="L232" i="90" s="1"/>
  <c r="I232" i="90"/>
  <c r="J231" i="90"/>
  <c r="L231" i="90" s="1"/>
  <c r="I231" i="90"/>
  <c r="J230" i="90"/>
  <c r="L230" i="90" s="1"/>
  <c r="I230" i="90"/>
  <c r="J229" i="90"/>
  <c r="L229" i="90" s="1"/>
  <c r="I229" i="90"/>
  <c r="K227" i="90"/>
  <c r="K226" i="90"/>
  <c r="K225" i="90"/>
  <c r="C224" i="90"/>
  <c r="K224" i="90" s="1"/>
  <c r="K223" i="90"/>
  <c r="C223" i="90"/>
  <c r="C222" i="90"/>
  <c r="K222" i="90" s="1"/>
  <c r="C221" i="90"/>
  <c r="K221" i="90" s="1"/>
  <c r="C220" i="90"/>
  <c r="K220" i="90" s="1"/>
  <c r="C219" i="90"/>
  <c r="K219" i="90" s="1"/>
  <c r="K218" i="90"/>
  <c r="J215" i="90"/>
  <c r="I215" i="90"/>
  <c r="J214" i="90"/>
  <c r="I214" i="90"/>
  <c r="L214" i="90" s="1"/>
  <c r="J213" i="90"/>
  <c r="I213" i="90"/>
  <c r="J212" i="90"/>
  <c r="I212" i="90"/>
  <c r="L212" i="90" s="1"/>
  <c r="J211" i="90"/>
  <c r="I211" i="90"/>
  <c r="L211" i="90" s="1"/>
  <c r="L210" i="90"/>
  <c r="J210" i="90"/>
  <c r="I210" i="90"/>
  <c r="J209" i="90"/>
  <c r="I209" i="90"/>
  <c r="L209" i="90" s="1"/>
  <c r="J208" i="90"/>
  <c r="I208" i="90"/>
  <c r="J203" i="90"/>
  <c r="L203" i="90" s="1"/>
  <c r="I203" i="90"/>
  <c r="J202" i="90"/>
  <c r="L202" i="90" s="1"/>
  <c r="I202" i="90"/>
  <c r="L201" i="90"/>
  <c r="J201" i="90"/>
  <c r="I201" i="90"/>
  <c r="J200" i="90"/>
  <c r="L200" i="90" s="1"/>
  <c r="I200" i="90"/>
  <c r="K198" i="90"/>
  <c r="K197" i="90"/>
  <c r="K196" i="90"/>
  <c r="C195" i="90"/>
  <c r="K195" i="90" s="1"/>
  <c r="C194" i="90"/>
  <c r="K194" i="90" s="1"/>
  <c r="C193" i="90"/>
  <c r="K193" i="90" s="1"/>
  <c r="C192" i="90"/>
  <c r="K192" i="90" s="1"/>
  <c r="C191" i="90"/>
  <c r="K191" i="90" s="1"/>
  <c r="C190" i="90"/>
  <c r="K190" i="90" s="1"/>
  <c r="K189" i="90"/>
  <c r="L186" i="90"/>
  <c r="J186" i="90"/>
  <c r="I186" i="90"/>
  <c r="J185" i="90"/>
  <c r="I185" i="90"/>
  <c r="J184" i="90"/>
  <c r="I184" i="90"/>
  <c r="L183" i="90"/>
  <c r="J183" i="90"/>
  <c r="I183" i="90"/>
  <c r="J182" i="90"/>
  <c r="I182" i="90"/>
  <c r="J181" i="90"/>
  <c r="I181" i="90"/>
  <c r="J180" i="90"/>
  <c r="I180" i="90"/>
  <c r="J179" i="90"/>
  <c r="I179" i="90"/>
  <c r="L174" i="90"/>
  <c r="J174" i="90"/>
  <c r="I174" i="90"/>
  <c r="J173" i="90"/>
  <c r="L173" i="90" s="1"/>
  <c r="I173" i="90"/>
  <c r="J172" i="90"/>
  <c r="L172" i="90" s="1"/>
  <c r="I172" i="90"/>
  <c r="J171" i="90"/>
  <c r="L171" i="90" s="1"/>
  <c r="I171" i="90"/>
  <c r="K169" i="90"/>
  <c r="K168" i="90"/>
  <c r="K167" i="90"/>
  <c r="C166" i="90"/>
  <c r="K166" i="90" s="1"/>
  <c r="K165" i="90"/>
  <c r="C165" i="90"/>
  <c r="C164" i="90"/>
  <c r="K164" i="90" s="1"/>
  <c r="C163" i="90"/>
  <c r="K163" i="90" s="1"/>
  <c r="C162" i="90"/>
  <c r="K162" i="90" s="1"/>
  <c r="C161" i="90"/>
  <c r="K161" i="90" s="1"/>
  <c r="K160" i="90"/>
  <c r="J157" i="90"/>
  <c r="I157" i="90"/>
  <c r="L157" i="90" s="1"/>
  <c r="L156" i="90"/>
  <c r="J156" i="90"/>
  <c r="I156" i="90"/>
  <c r="J155" i="90"/>
  <c r="I155" i="90"/>
  <c r="J154" i="90"/>
  <c r="I154" i="90"/>
  <c r="L154" i="90" s="1"/>
  <c r="J153" i="90"/>
  <c r="I153" i="90"/>
  <c r="L153" i="90" s="1"/>
  <c r="J152" i="90"/>
  <c r="I152" i="90"/>
  <c r="J151" i="90"/>
  <c r="I151" i="90"/>
  <c r="L151" i="90" s="1"/>
  <c r="J150" i="90"/>
  <c r="I150" i="90"/>
  <c r="J145" i="90"/>
  <c r="L145" i="90" s="1"/>
  <c r="I145" i="90"/>
  <c r="J144" i="90"/>
  <c r="L144" i="90" s="1"/>
  <c r="I144" i="90"/>
  <c r="J143" i="90"/>
  <c r="L143" i="90" s="1"/>
  <c r="I143" i="90"/>
  <c r="J142" i="90"/>
  <c r="L142" i="90" s="1"/>
  <c r="I142" i="90"/>
  <c r="K140" i="90"/>
  <c r="K139" i="90"/>
  <c r="K138" i="90"/>
  <c r="C137" i="90"/>
  <c r="K137" i="90" s="1"/>
  <c r="C136" i="90"/>
  <c r="K136" i="90" s="1"/>
  <c r="C135" i="90"/>
  <c r="K135" i="90" s="1"/>
  <c r="C134" i="90"/>
  <c r="K134" i="90" s="1"/>
  <c r="C133" i="90"/>
  <c r="K133" i="90" s="1"/>
  <c r="C132" i="90"/>
  <c r="K132" i="90" s="1"/>
  <c r="K131" i="90"/>
  <c r="J128" i="90"/>
  <c r="I128" i="90"/>
  <c r="L128" i="90" s="1"/>
  <c r="J127" i="90"/>
  <c r="I127" i="90"/>
  <c r="L127" i="90" s="1"/>
  <c r="J126" i="90"/>
  <c r="I126" i="90"/>
  <c r="L126" i="90" s="1"/>
  <c r="J125" i="90"/>
  <c r="I125" i="90"/>
  <c r="J124" i="90"/>
  <c r="I124" i="90"/>
  <c r="J123" i="90"/>
  <c r="I123" i="90"/>
  <c r="J122" i="90"/>
  <c r="I122" i="90"/>
  <c r="J121" i="90"/>
  <c r="I121" i="90"/>
  <c r="J116" i="90"/>
  <c r="L116" i="90" s="1"/>
  <c r="I116" i="90"/>
  <c r="J115" i="90"/>
  <c r="L115" i="90" s="1"/>
  <c r="I115" i="90"/>
  <c r="J114" i="90"/>
  <c r="I114" i="90"/>
  <c r="L114" i="90" s="1"/>
  <c r="J113" i="90"/>
  <c r="I113" i="90"/>
  <c r="L113" i="90" s="1"/>
  <c r="K111" i="90"/>
  <c r="K110" i="90"/>
  <c r="K109" i="90"/>
  <c r="C108" i="90"/>
  <c r="K108" i="90" s="1"/>
  <c r="C107" i="90"/>
  <c r="K107" i="90" s="1"/>
  <c r="K106" i="90"/>
  <c r="C106" i="90"/>
  <c r="C105" i="90"/>
  <c r="K105" i="90" s="1"/>
  <c r="C104" i="90"/>
  <c r="K104" i="90" s="1"/>
  <c r="C103" i="90"/>
  <c r="K103" i="90" s="1"/>
  <c r="K102" i="90"/>
  <c r="J99" i="90"/>
  <c r="I99" i="90"/>
  <c r="L99" i="90" s="1"/>
  <c r="J98" i="90"/>
  <c r="I98" i="90"/>
  <c r="L98" i="90" s="1"/>
  <c r="J97" i="90"/>
  <c r="I97" i="90"/>
  <c r="L97" i="90" s="1"/>
  <c r="J96" i="90"/>
  <c r="I96" i="90"/>
  <c r="L96" i="90" s="1"/>
  <c r="J95" i="90"/>
  <c r="I95" i="90"/>
  <c r="J94" i="90"/>
  <c r="I94" i="90"/>
  <c r="L93" i="90"/>
  <c r="J93" i="90"/>
  <c r="I93" i="90"/>
  <c r="J92" i="90"/>
  <c r="I92" i="90"/>
  <c r="J87" i="90"/>
  <c r="L87" i="90" s="1"/>
  <c r="I87" i="90"/>
  <c r="J86" i="90"/>
  <c r="I86" i="90"/>
  <c r="L86" i="90" s="1"/>
  <c r="J85" i="90"/>
  <c r="L85" i="90" s="1"/>
  <c r="I85" i="90"/>
  <c r="L84" i="90"/>
  <c r="J84" i="90"/>
  <c r="I84" i="90"/>
  <c r="K82" i="90"/>
  <c r="K81" i="90"/>
  <c r="K80" i="90"/>
  <c r="C79" i="90"/>
  <c r="K79" i="90" s="1"/>
  <c r="C78" i="90"/>
  <c r="K78" i="90" s="1"/>
  <c r="C77" i="90"/>
  <c r="K77" i="90" s="1"/>
  <c r="C76" i="90"/>
  <c r="K76" i="90" s="1"/>
  <c r="C75" i="90"/>
  <c r="K75" i="90" s="1"/>
  <c r="C74" i="90"/>
  <c r="K74" i="90" s="1"/>
  <c r="K73" i="90"/>
  <c r="J70" i="90"/>
  <c r="L70" i="90" s="1"/>
  <c r="I70" i="90"/>
  <c r="J69" i="90"/>
  <c r="I69" i="90"/>
  <c r="L69" i="90" s="1"/>
  <c r="J68" i="90"/>
  <c r="I68" i="90"/>
  <c r="L68" i="90" s="1"/>
  <c r="J67" i="90"/>
  <c r="I67" i="90"/>
  <c r="L67" i="90" s="1"/>
  <c r="J66" i="90"/>
  <c r="L66" i="90" s="1"/>
  <c r="I66" i="90"/>
  <c r="J65" i="90"/>
  <c r="I65" i="90"/>
  <c r="L65" i="90" s="1"/>
  <c r="J64" i="90"/>
  <c r="I64" i="90"/>
  <c r="J63" i="90"/>
  <c r="I63" i="90"/>
  <c r="J58" i="90"/>
  <c r="L58" i="90" s="1"/>
  <c r="I58" i="90"/>
  <c r="L57" i="90"/>
  <c r="J57" i="90"/>
  <c r="I57" i="90"/>
  <c r="J56" i="90"/>
  <c r="L56" i="90" s="1"/>
  <c r="I56" i="90"/>
  <c r="J55" i="90"/>
  <c r="L55" i="90" s="1"/>
  <c r="I55" i="90"/>
  <c r="K53" i="90"/>
  <c r="K52" i="90"/>
  <c r="K51" i="90"/>
  <c r="C50" i="90"/>
  <c r="K50" i="90" s="1"/>
  <c r="C49" i="90"/>
  <c r="K49" i="90" s="1"/>
  <c r="C48" i="90"/>
  <c r="K48" i="90" s="1"/>
  <c r="C47" i="90"/>
  <c r="K47" i="90" s="1"/>
  <c r="C46" i="90"/>
  <c r="K46" i="90" s="1"/>
  <c r="C45" i="90"/>
  <c r="K45" i="90" s="1"/>
  <c r="K44" i="90"/>
  <c r="J41" i="90"/>
  <c r="I41" i="90"/>
  <c r="L41" i="90" s="1"/>
  <c r="J40" i="90"/>
  <c r="I40" i="90"/>
  <c r="J39" i="90"/>
  <c r="L39" i="90" s="1"/>
  <c r="I39" i="90"/>
  <c r="J38" i="90"/>
  <c r="I38" i="90"/>
  <c r="J37" i="90"/>
  <c r="I37" i="90"/>
  <c r="J36" i="90"/>
  <c r="I36" i="90"/>
  <c r="J35" i="90"/>
  <c r="L35" i="90" s="1"/>
  <c r="I35" i="90"/>
  <c r="J34" i="90"/>
  <c r="L34" i="90" s="1"/>
  <c r="I34" i="90"/>
  <c r="J29" i="90"/>
  <c r="L29" i="90" s="1"/>
  <c r="I29" i="90"/>
  <c r="J28" i="90"/>
  <c r="L28" i="90" s="1"/>
  <c r="I28" i="90"/>
  <c r="J27" i="90"/>
  <c r="L27" i="90" s="1"/>
  <c r="I27" i="90"/>
  <c r="L26" i="90"/>
  <c r="J26" i="90"/>
  <c r="I26" i="90"/>
  <c r="K24" i="90"/>
  <c r="K23" i="90"/>
  <c r="K22" i="90"/>
  <c r="C21" i="90"/>
  <c r="K21" i="90" s="1"/>
  <c r="C20" i="90"/>
  <c r="K20" i="90" s="1"/>
  <c r="K25" i="90" s="1"/>
  <c r="K19" i="90"/>
  <c r="C19" i="90"/>
  <c r="C18" i="90"/>
  <c r="K18" i="90" s="1"/>
  <c r="C17" i="90"/>
  <c r="K17" i="90" s="1"/>
  <c r="C16" i="90"/>
  <c r="K16" i="90" s="1"/>
  <c r="K15" i="90"/>
  <c r="L12" i="90"/>
  <c r="J12" i="90"/>
  <c r="I12" i="90"/>
  <c r="J11" i="90"/>
  <c r="I11" i="90"/>
  <c r="L11" i="90" s="1"/>
  <c r="J10" i="90"/>
  <c r="I10" i="90"/>
  <c r="L10" i="90" s="1"/>
  <c r="J9" i="90"/>
  <c r="I9" i="90"/>
  <c r="J8" i="90"/>
  <c r="L8" i="90" s="1"/>
  <c r="I8" i="90"/>
  <c r="J7" i="90"/>
  <c r="L7" i="90" s="1"/>
  <c r="I7" i="90"/>
  <c r="J6" i="90"/>
  <c r="I6" i="90"/>
  <c r="J5" i="90"/>
  <c r="L5" i="90" s="1"/>
  <c r="I5" i="90"/>
  <c r="J232" i="89"/>
  <c r="L232" i="89" s="1"/>
  <c r="I232" i="89"/>
  <c r="J231" i="89"/>
  <c r="L231" i="89" s="1"/>
  <c r="I231" i="89"/>
  <c r="J230" i="89"/>
  <c r="L230" i="89" s="1"/>
  <c r="I230" i="89"/>
  <c r="J229" i="89"/>
  <c r="L229" i="89" s="1"/>
  <c r="I229" i="89"/>
  <c r="K227" i="89"/>
  <c r="K226" i="89"/>
  <c r="K225" i="89"/>
  <c r="C224" i="89"/>
  <c r="K224" i="89" s="1"/>
  <c r="C223" i="89"/>
  <c r="K223" i="89" s="1"/>
  <c r="C222" i="89"/>
  <c r="K222" i="89" s="1"/>
  <c r="C221" i="89"/>
  <c r="K221" i="89" s="1"/>
  <c r="C220" i="89"/>
  <c r="K220" i="89" s="1"/>
  <c r="C219" i="89"/>
  <c r="K219" i="89" s="1"/>
  <c r="K218" i="89"/>
  <c r="J215" i="89"/>
  <c r="I215" i="89"/>
  <c r="J214" i="89"/>
  <c r="I214" i="89"/>
  <c r="J213" i="89"/>
  <c r="I213" i="89"/>
  <c r="J212" i="89"/>
  <c r="I212" i="89"/>
  <c r="J211" i="89"/>
  <c r="I211" i="89"/>
  <c r="J210" i="89"/>
  <c r="I210" i="89"/>
  <c r="L210" i="89" s="1"/>
  <c r="J209" i="89"/>
  <c r="I209" i="89"/>
  <c r="J208" i="89"/>
  <c r="I208" i="89"/>
  <c r="J203" i="89"/>
  <c r="L203" i="89" s="1"/>
  <c r="I203" i="89"/>
  <c r="J202" i="89"/>
  <c r="I202" i="89"/>
  <c r="J201" i="89"/>
  <c r="I201" i="89"/>
  <c r="J200" i="89"/>
  <c r="I200" i="89"/>
  <c r="K198" i="89"/>
  <c r="K197" i="89"/>
  <c r="K196" i="89"/>
  <c r="C195" i="89"/>
  <c r="K195" i="89" s="1"/>
  <c r="C194" i="89"/>
  <c r="K194" i="89" s="1"/>
  <c r="C193" i="89"/>
  <c r="K193" i="89" s="1"/>
  <c r="C192" i="89"/>
  <c r="K192" i="89" s="1"/>
  <c r="C191" i="89"/>
  <c r="K191" i="89" s="1"/>
  <c r="C190" i="89"/>
  <c r="K190" i="89" s="1"/>
  <c r="K189" i="89"/>
  <c r="J186" i="89"/>
  <c r="L186" i="89" s="1"/>
  <c r="I186" i="89"/>
  <c r="J185" i="89"/>
  <c r="I185" i="89"/>
  <c r="J184" i="89"/>
  <c r="L184" i="89" s="1"/>
  <c r="I184" i="89"/>
  <c r="J183" i="89"/>
  <c r="I183" i="89"/>
  <c r="L183" i="89" s="1"/>
  <c r="J182" i="89"/>
  <c r="I182" i="89"/>
  <c r="J181" i="89"/>
  <c r="I181" i="89"/>
  <c r="J180" i="89"/>
  <c r="I180" i="89"/>
  <c r="J179" i="89"/>
  <c r="I179" i="89"/>
  <c r="J174" i="89"/>
  <c r="L174" i="89" s="1"/>
  <c r="I174" i="89"/>
  <c r="J173" i="89"/>
  <c r="I173" i="89"/>
  <c r="J172" i="89"/>
  <c r="L172" i="89" s="1"/>
  <c r="I172" i="89"/>
  <c r="J171" i="89"/>
  <c r="I171" i="89"/>
  <c r="K169" i="89"/>
  <c r="K168" i="89"/>
  <c r="K167" i="89"/>
  <c r="C166" i="89"/>
  <c r="K166" i="89" s="1"/>
  <c r="C165" i="89"/>
  <c r="K165" i="89" s="1"/>
  <c r="C164" i="89"/>
  <c r="K164" i="89" s="1"/>
  <c r="C163" i="89"/>
  <c r="K163" i="89" s="1"/>
  <c r="C162" i="89"/>
  <c r="K162" i="89" s="1"/>
  <c r="C161" i="89"/>
  <c r="K161" i="89" s="1"/>
  <c r="K160" i="89"/>
  <c r="J157" i="89"/>
  <c r="L157" i="89" s="1"/>
  <c r="I157" i="89"/>
  <c r="J156" i="89"/>
  <c r="I156" i="89"/>
  <c r="L156" i="89" s="1"/>
  <c r="J155" i="89"/>
  <c r="I155" i="89"/>
  <c r="J154" i="89"/>
  <c r="I154" i="89"/>
  <c r="J153" i="89"/>
  <c r="I153" i="89"/>
  <c r="L153" i="89" s="1"/>
  <c r="J152" i="89"/>
  <c r="I152" i="89"/>
  <c r="J151" i="89"/>
  <c r="I151" i="89"/>
  <c r="J150" i="89"/>
  <c r="I150" i="89"/>
  <c r="J145" i="89"/>
  <c r="L145" i="89" s="1"/>
  <c r="I145" i="89"/>
  <c r="J144" i="89"/>
  <c r="I144" i="89"/>
  <c r="J143" i="89"/>
  <c r="L143" i="89" s="1"/>
  <c r="I143" i="89"/>
  <c r="J142" i="89"/>
  <c r="L142" i="89" s="1"/>
  <c r="I142" i="89"/>
  <c r="K140" i="89"/>
  <c r="K139" i="89"/>
  <c r="K138" i="89"/>
  <c r="C137" i="89"/>
  <c r="K137" i="89" s="1"/>
  <c r="K136" i="89"/>
  <c r="C136" i="89"/>
  <c r="C135" i="89"/>
  <c r="K135" i="89" s="1"/>
  <c r="C134" i="89"/>
  <c r="K134" i="89" s="1"/>
  <c r="C133" i="89"/>
  <c r="K133" i="89" s="1"/>
  <c r="C132" i="89"/>
  <c r="K132" i="89" s="1"/>
  <c r="K131" i="89"/>
  <c r="J128" i="89"/>
  <c r="I128" i="89"/>
  <c r="L128" i="89" s="1"/>
  <c r="J127" i="89"/>
  <c r="I127" i="89"/>
  <c r="L127" i="89" s="1"/>
  <c r="J126" i="89"/>
  <c r="I126" i="89"/>
  <c r="L126" i="89" s="1"/>
  <c r="J125" i="89"/>
  <c r="I125" i="89"/>
  <c r="J124" i="89"/>
  <c r="I124" i="89"/>
  <c r="J123" i="89"/>
  <c r="I123" i="89"/>
  <c r="J122" i="89"/>
  <c r="I122" i="89"/>
  <c r="J121" i="89"/>
  <c r="I121" i="89"/>
  <c r="J116" i="89"/>
  <c r="I116" i="89"/>
  <c r="J115" i="89"/>
  <c r="I115" i="89"/>
  <c r="J114" i="89"/>
  <c r="I114" i="89"/>
  <c r="J113" i="89"/>
  <c r="L113" i="89" s="1"/>
  <c r="I113" i="89"/>
  <c r="K111" i="89"/>
  <c r="K110" i="89"/>
  <c r="K109" i="89"/>
  <c r="C108" i="89"/>
  <c r="K108" i="89" s="1"/>
  <c r="C107" i="89"/>
  <c r="K107" i="89" s="1"/>
  <c r="C106" i="89"/>
  <c r="K106" i="89" s="1"/>
  <c r="C105" i="89"/>
  <c r="K105" i="89" s="1"/>
  <c r="C104" i="89"/>
  <c r="K104" i="89" s="1"/>
  <c r="C103" i="89"/>
  <c r="K103" i="89" s="1"/>
  <c r="K102" i="89"/>
  <c r="J99" i="89"/>
  <c r="I99" i="89"/>
  <c r="J98" i="89"/>
  <c r="I98" i="89"/>
  <c r="J97" i="89"/>
  <c r="I97" i="89"/>
  <c r="J96" i="89"/>
  <c r="I96" i="89"/>
  <c r="J95" i="89"/>
  <c r="L95" i="89" s="1"/>
  <c r="I95" i="89"/>
  <c r="J94" i="89"/>
  <c r="I94" i="89"/>
  <c r="J93" i="89"/>
  <c r="L93" i="89" s="1"/>
  <c r="I93" i="89"/>
  <c r="J92" i="89"/>
  <c r="L92" i="89" s="1"/>
  <c r="I92" i="89"/>
  <c r="J87" i="89"/>
  <c r="L87" i="89" s="1"/>
  <c r="I87" i="89"/>
  <c r="J86" i="89"/>
  <c r="L86" i="89" s="1"/>
  <c r="I86" i="89"/>
  <c r="J85" i="89"/>
  <c r="I85" i="89"/>
  <c r="J84" i="89"/>
  <c r="L84" i="89" s="1"/>
  <c r="I84" i="89"/>
  <c r="K82" i="89"/>
  <c r="K81" i="89"/>
  <c r="K80" i="89"/>
  <c r="C79" i="89"/>
  <c r="K79" i="89" s="1"/>
  <c r="C78" i="89"/>
  <c r="K78" i="89" s="1"/>
  <c r="C77" i="89"/>
  <c r="K77" i="89" s="1"/>
  <c r="C76" i="89"/>
  <c r="K76" i="89" s="1"/>
  <c r="C75" i="89"/>
  <c r="K75" i="89" s="1"/>
  <c r="C74" i="89"/>
  <c r="K74" i="89" s="1"/>
  <c r="K73" i="89"/>
  <c r="J70" i="89"/>
  <c r="I70" i="89"/>
  <c r="J69" i="89"/>
  <c r="I69" i="89"/>
  <c r="J68" i="89"/>
  <c r="I68" i="89"/>
  <c r="L68" i="89" s="1"/>
  <c r="J67" i="89"/>
  <c r="I67" i="89"/>
  <c r="J66" i="89"/>
  <c r="I66" i="89"/>
  <c r="J65" i="89"/>
  <c r="L65" i="89" s="1"/>
  <c r="I65" i="89"/>
  <c r="J64" i="89"/>
  <c r="L64" i="89" s="1"/>
  <c r="I64" i="89"/>
  <c r="J63" i="89"/>
  <c r="L63" i="89" s="1"/>
  <c r="I63" i="89"/>
  <c r="J58" i="89"/>
  <c r="L58" i="89" s="1"/>
  <c r="I58" i="89"/>
  <c r="J57" i="89"/>
  <c r="I57" i="89"/>
  <c r="L57" i="89" s="1"/>
  <c r="J56" i="89"/>
  <c r="L56" i="89" s="1"/>
  <c r="I56" i="89"/>
  <c r="J55" i="89"/>
  <c r="I55" i="89"/>
  <c r="L55" i="89" s="1"/>
  <c r="K53" i="89"/>
  <c r="K52" i="89"/>
  <c r="K51" i="89"/>
  <c r="C50" i="89"/>
  <c r="K50" i="89" s="1"/>
  <c r="C49" i="89"/>
  <c r="K49" i="89" s="1"/>
  <c r="C48" i="89"/>
  <c r="K48" i="89" s="1"/>
  <c r="C47" i="89"/>
  <c r="K47" i="89" s="1"/>
  <c r="C46" i="89"/>
  <c r="K46" i="89" s="1"/>
  <c r="C45" i="89"/>
  <c r="K45" i="89" s="1"/>
  <c r="K44" i="89"/>
  <c r="J41" i="89"/>
  <c r="L41" i="89" s="1"/>
  <c r="I41" i="89"/>
  <c r="J40" i="89"/>
  <c r="I40" i="89"/>
  <c r="J39" i="89"/>
  <c r="L39" i="89" s="1"/>
  <c r="I39" i="89"/>
  <c r="J38" i="89"/>
  <c r="L38" i="89" s="1"/>
  <c r="I38" i="89"/>
  <c r="J37" i="89"/>
  <c r="L37" i="89" s="1"/>
  <c r="I37" i="89"/>
  <c r="J36" i="89"/>
  <c r="L36" i="89" s="1"/>
  <c r="I36" i="89"/>
  <c r="J35" i="89"/>
  <c r="I35" i="89"/>
  <c r="J34" i="89"/>
  <c r="I34" i="89"/>
  <c r="L29" i="89"/>
  <c r="J29" i="89"/>
  <c r="I29" i="89"/>
  <c r="J28" i="89"/>
  <c r="L28" i="89" s="1"/>
  <c r="I28" i="89"/>
  <c r="J27" i="89"/>
  <c r="L27" i="89" s="1"/>
  <c r="I27" i="89"/>
  <c r="J26" i="89"/>
  <c r="L26" i="89" s="1"/>
  <c r="I26" i="89"/>
  <c r="K24" i="89"/>
  <c r="K23" i="89"/>
  <c r="K22" i="89"/>
  <c r="C21" i="89"/>
  <c r="K21" i="89" s="1"/>
  <c r="C20" i="89"/>
  <c r="K20" i="89" s="1"/>
  <c r="C19" i="89"/>
  <c r="K19" i="89" s="1"/>
  <c r="C18" i="89"/>
  <c r="K18" i="89" s="1"/>
  <c r="C17" i="89"/>
  <c r="K17" i="89" s="1"/>
  <c r="C16" i="89"/>
  <c r="K16" i="89" s="1"/>
  <c r="K15" i="89"/>
  <c r="L12" i="89"/>
  <c r="J12" i="89"/>
  <c r="I12" i="89"/>
  <c r="J11" i="89"/>
  <c r="I11" i="89"/>
  <c r="J10" i="89"/>
  <c r="L10" i="89" s="1"/>
  <c r="I10" i="89"/>
  <c r="J9" i="89"/>
  <c r="I9" i="89"/>
  <c r="J8" i="89"/>
  <c r="I8" i="89"/>
  <c r="J7" i="89"/>
  <c r="L7" i="89" s="1"/>
  <c r="I7" i="89"/>
  <c r="J6" i="89"/>
  <c r="I6" i="89"/>
  <c r="J5" i="89"/>
  <c r="I5" i="89"/>
  <c r="J232" i="88"/>
  <c r="L232" i="88" s="1"/>
  <c r="I232" i="88"/>
  <c r="J231" i="88"/>
  <c r="L231" i="88" s="1"/>
  <c r="I231" i="88"/>
  <c r="J230" i="88"/>
  <c r="L230" i="88" s="1"/>
  <c r="I230" i="88"/>
  <c r="J229" i="88"/>
  <c r="L229" i="88" s="1"/>
  <c r="I229" i="88"/>
  <c r="K227" i="88"/>
  <c r="K226" i="88"/>
  <c r="K225" i="88"/>
  <c r="C224" i="88"/>
  <c r="K224" i="88" s="1"/>
  <c r="C223" i="88"/>
  <c r="K223" i="88" s="1"/>
  <c r="C222" i="88"/>
  <c r="K222" i="88" s="1"/>
  <c r="C221" i="88"/>
  <c r="K221" i="88" s="1"/>
  <c r="C220" i="88"/>
  <c r="K220" i="88" s="1"/>
  <c r="C219" i="88"/>
  <c r="K219" i="88" s="1"/>
  <c r="K218" i="88"/>
  <c r="J215" i="88"/>
  <c r="I215" i="88"/>
  <c r="J214" i="88"/>
  <c r="I214" i="88"/>
  <c r="J213" i="88"/>
  <c r="I213" i="88"/>
  <c r="J212" i="88"/>
  <c r="I212" i="88"/>
  <c r="J211" i="88"/>
  <c r="I211" i="88"/>
  <c r="J210" i="88"/>
  <c r="I210" i="88"/>
  <c r="J209" i="88"/>
  <c r="I209" i="88"/>
  <c r="J208" i="88"/>
  <c r="I208" i="88"/>
  <c r="J203" i="88"/>
  <c r="L203" i="88" s="1"/>
  <c r="I203" i="88"/>
  <c r="J202" i="88"/>
  <c r="L202" i="88" s="1"/>
  <c r="I202" i="88"/>
  <c r="J201" i="88"/>
  <c r="L201" i="88" s="1"/>
  <c r="I201" i="88"/>
  <c r="J200" i="88"/>
  <c r="L200" i="88" s="1"/>
  <c r="I200" i="88"/>
  <c r="K198" i="88"/>
  <c r="K197" i="88"/>
  <c r="K196" i="88"/>
  <c r="C195" i="88"/>
  <c r="K195" i="88" s="1"/>
  <c r="C194" i="88"/>
  <c r="K194" i="88" s="1"/>
  <c r="C193" i="88"/>
  <c r="K193" i="88" s="1"/>
  <c r="C192" i="88"/>
  <c r="K192" i="88" s="1"/>
  <c r="C191" i="88"/>
  <c r="K191" i="88" s="1"/>
  <c r="C190" i="88"/>
  <c r="K190" i="88" s="1"/>
  <c r="K189" i="88"/>
  <c r="J186" i="88"/>
  <c r="I186" i="88"/>
  <c r="J185" i="88"/>
  <c r="I185" i="88"/>
  <c r="J184" i="88"/>
  <c r="I184" i="88"/>
  <c r="J183" i="88"/>
  <c r="I183" i="88"/>
  <c r="J182" i="88"/>
  <c r="I182" i="88"/>
  <c r="J181" i="88"/>
  <c r="I181" i="88"/>
  <c r="J180" i="88"/>
  <c r="L180" i="88" s="1"/>
  <c r="I180" i="88"/>
  <c r="J179" i="88"/>
  <c r="I179" i="88"/>
  <c r="J174" i="88"/>
  <c r="L174" i="88" s="1"/>
  <c r="I174" i="88"/>
  <c r="J173" i="88"/>
  <c r="L173" i="88" s="1"/>
  <c r="I173" i="88"/>
  <c r="J172" i="88"/>
  <c r="L172" i="88" s="1"/>
  <c r="I172" i="88"/>
  <c r="J171" i="88"/>
  <c r="I171" i="88"/>
  <c r="L171" i="88" s="1"/>
  <c r="K169" i="88"/>
  <c r="K168" i="88"/>
  <c r="K167" i="88"/>
  <c r="C166" i="88"/>
  <c r="K166" i="88" s="1"/>
  <c r="C165" i="88"/>
  <c r="K165" i="88" s="1"/>
  <c r="C164" i="88"/>
  <c r="K164" i="88" s="1"/>
  <c r="C163" i="88"/>
  <c r="K163" i="88" s="1"/>
  <c r="C162" i="88"/>
  <c r="K162" i="88" s="1"/>
  <c r="C161" i="88"/>
  <c r="K161" i="88" s="1"/>
  <c r="K160" i="88"/>
  <c r="J157" i="88"/>
  <c r="I157" i="88"/>
  <c r="L157" i="88" s="1"/>
  <c r="J156" i="88"/>
  <c r="I156" i="88"/>
  <c r="J155" i="88"/>
  <c r="I155" i="88"/>
  <c r="L155" i="88" s="1"/>
  <c r="J154" i="88"/>
  <c r="I154" i="88"/>
  <c r="L154" i="88" s="1"/>
  <c r="J153" i="88"/>
  <c r="I153" i="88"/>
  <c r="L153" i="88" s="1"/>
  <c r="J152" i="88"/>
  <c r="I152" i="88"/>
  <c r="J151" i="88"/>
  <c r="I151" i="88"/>
  <c r="J150" i="88"/>
  <c r="I150" i="88"/>
  <c r="J145" i="88"/>
  <c r="L145" i="88" s="1"/>
  <c r="I145" i="88"/>
  <c r="J144" i="88"/>
  <c r="I144" i="88"/>
  <c r="L144" i="88" s="1"/>
  <c r="J143" i="88"/>
  <c r="I143" i="88"/>
  <c r="L143" i="88" s="1"/>
  <c r="J142" i="88"/>
  <c r="I142" i="88"/>
  <c r="L142" i="88" s="1"/>
  <c r="K140" i="88"/>
  <c r="K139" i="88"/>
  <c r="K138" i="88"/>
  <c r="C137" i="88"/>
  <c r="K137" i="88" s="1"/>
  <c r="C136" i="88"/>
  <c r="K136" i="88" s="1"/>
  <c r="C135" i="88"/>
  <c r="K135" i="88" s="1"/>
  <c r="C134" i="88"/>
  <c r="K134" i="88" s="1"/>
  <c r="C133" i="88"/>
  <c r="K133" i="88" s="1"/>
  <c r="C132" i="88"/>
  <c r="K132" i="88" s="1"/>
  <c r="K131" i="88"/>
  <c r="J128" i="88"/>
  <c r="I128" i="88"/>
  <c r="L128" i="88" s="1"/>
  <c r="J127" i="88"/>
  <c r="I127" i="88"/>
  <c r="L127" i="88" s="1"/>
  <c r="J126" i="88"/>
  <c r="I126" i="88"/>
  <c r="L126" i="88" s="1"/>
  <c r="J125" i="88"/>
  <c r="I125" i="88"/>
  <c r="J124" i="88"/>
  <c r="I124" i="88"/>
  <c r="J123" i="88"/>
  <c r="I123" i="88"/>
  <c r="J122" i="88"/>
  <c r="L122" i="88" s="1"/>
  <c r="I122" i="88"/>
  <c r="J121" i="88"/>
  <c r="L121" i="88" s="1"/>
  <c r="I121" i="88"/>
  <c r="J116" i="88"/>
  <c r="L116" i="88" s="1"/>
  <c r="I116" i="88"/>
  <c r="J115" i="88"/>
  <c r="I115" i="88"/>
  <c r="J114" i="88"/>
  <c r="L114" i="88" s="1"/>
  <c r="I114" i="88"/>
  <c r="J113" i="88"/>
  <c r="I113" i="88"/>
  <c r="L113" i="88" s="1"/>
  <c r="K111" i="88"/>
  <c r="K110" i="88"/>
  <c r="K109" i="88"/>
  <c r="C108" i="88"/>
  <c r="K108" i="88" s="1"/>
  <c r="C107" i="88"/>
  <c r="K107" i="88" s="1"/>
  <c r="C106" i="88"/>
  <c r="K106" i="88" s="1"/>
  <c r="C105" i="88"/>
  <c r="K105" i="88" s="1"/>
  <c r="C104" i="88"/>
  <c r="K104" i="88" s="1"/>
  <c r="C103" i="88"/>
  <c r="K103" i="88" s="1"/>
  <c r="K102" i="88"/>
  <c r="J99" i="88"/>
  <c r="I99" i="88"/>
  <c r="L99" i="88" s="1"/>
  <c r="J98" i="88"/>
  <c r="I98" i="88"/>
  <c r="J97" i="88"/>
  <c r="I97" i="88"/>
  <c r="J96" i="88"/>
  <c r="I96" i="88"/>
  <c r="J95" i="88"/>
  <c r="L95" i="88" s="1"/>
  <c r="I95" i="88"/>
  <c r="J94" i="88"/>
  <c r="L94" i="88" s="1"/>
  <c r="I94" i="88"/>
  <c r="L93" i="88"/>
  <c r="J93" i="88"/>
  <c r="I93" i="88"/>
  <c r="J92" i="88"/>
  <c r="I92" i="88"/>
  <c r="J87" i="88"/>
  <c r="I87" i="88"/>
  <c r="J86" i="88"/>
  <c r="L86" i="88" s="1"/>
  <c r="I86" i="88"/>
  <c r="J85" i="88"/>
  <c r="L85" i="88" s="1"/>
  <c r="I85" i="88"/>
  <c r="L84" i="88"/>
  <c r="J84" i="88"/>
  <c r="I84" i="88"/>
  <c r="K82" i="88"/>
  <c r="K81" i="88"/>
  <c r="K80" i="88"/>
  <c r="C79" i="88"/>
  <c r="K79" i="88" s="1"/>
  <c r="C78" i="88"/>
  <c r="K78" i="88" s="1"/>
  <c r="C77" i="88"/>
  <c r="K77" i="88" s="1"/>
  <c r="C76" i="88"/>
  <c r="K76" i="88" s="1"/>
  <c r="C75" i="88"/>
  <c r="K75" i="88" s="1"/>
  <c r="C74" i="88"/>
  <c r="K74" i="88" s="1"/>
  <c r="K73" i="88"/>
  <c r="J70" i="88"/>
  <c r="I70" i="88"/>
  <c r="J69" i="88"/>
  <c r="I69" i="88"/>
  <c r="J68" i="88"/>
  <c r="I68" i="88"/>
  <c r="L68" i="88" s="1"/>
  <c r="J67" i="88"/>
  <c r="I67" i="88"/>
  <c r="L67" i="88" s="1"/>
  <c r="J66" i="88"/>
  <c r="I66" i="88"/>
  <c r="J65" i="88"/>
  <c r="L65" i="88" s="1"/>
  <c r="I65" i="88"/>
  <c r="J64" i="88"/>
  <c r="L64" i="88" s="1"/>
  <c r="I64" i="88"/>
  <c r="J63" i="88"/>
  <c r="L63" i="88" s="1"/>
  <c r="I63" i="88"/>
  <c r="J58" i="88"/>
  <c r="L58" i="88" s="1"/>
  <c r="I58" i="88"/>
  <c r="J57" i="88"/>
  <c r="I57" i="88"/>
  <c r="L57" i="88" s="1"/>
  <c r="J56" i="88"/>
  <c r="I56" i="88"/>
  <c r="J55" i="88"/>
  <c r="L55" i="88" s="1"/>
  <c r="I55" i="88"/>
  <c r="K53" i="88"/>
  <c r="K52" i="88"/>
  <c r="K51" i="88"/>
  <c r="C50" i="88"/>
  <c r="K50" i="88" s="1"/>
  <c r="C49" i="88"/>
  <c r="K49" i="88" s="1"/>
  <c r="C48" i="88"/>
  <c r="K48" i="88" s="1"/>
  <c r="C47" i="88"/>
  <c r="K47" i="88" s="1"/>
  <c r="C46" i="88"/>
  <c r="K46" i="88" s="1"/>
  <c r="C45" i="88"/>
  <c r="K45" i="88" s="1"/>
  <c r="K44" i="88"/>
  <c r="L41" i="88"/>
  <c r="J41" i="88"/>
  <c r="I41" i="88"/>
  <c r="J40" i="88"/>
  <c r="I40" i="88"/>
  <c r="L40" i="88" s="1"/>
  <c r="J39" i="88"/>
  <c r="I39" i="88"/>
  <c r="J38" i="88"/>
  <c r="I38" i="88"/>
  <c r="J37" i="88"/>
  <c r="I37" i="88"/>
  <c r="J36" i="88"/>
  <c r="I36" i="88"/>
  <c r="J35" i="88"/>
  <c r="I35" i="88"/>
  <c r="J34" i="88"/>
  <c r="I34" i="88"/>
  <c r="J29" i="88"/>
  <c r="I29" i="88"/>
  <c r="J28" i="88"/>
  <c r="L28" i="88" s="1"/>
  <c r="I28" i="88"/>
  <c r="J27" i="88"/>
  <c r="L27" i="88" s="1"/>
  <c r="I27" i="88"/>
  <c r="J26" i="88"/>
  <c r="L26" i="88" s="1"/>
  <c r="I26" i="88"/>
  <c r="K24" i="88"/>
  <c r="K23" i="88"/>
  <c r="K22" i="88"/>
  <c r="C21" i="88"/>
  <c r="K21" i="88" s="1"/>
  <c r="C20" i="88"/>
  <c r="K20" i="88" s="1"/>
  <c r="C19" i="88"/>
  <c r="K19" i="88" s="1"/>
  <c r="C18" i="88"/>
  <c r="K18" i="88" s="1"/>
  <c r="C17" i="88"/>
  <c r="K17" i="88" s="1"/>
  <c r="C16" i="88"/>
  <c r="K16" i="88" s="1"/>
  <c r="K15" i="88"/>
  <c r="L12" i="88"/>
  <c r="J12" i="88"/>
  <c r="I12" i="88"/>
  <c r="J11" i="88"/>
  <c r="I11" i="88"/>
  <c r="J10" i="88"/>
  <c r="L10" i="88" s="1"/>
  <c r="I10" i="88"/>
  <c r="J9" i="88"/>
  <c r="L9" i="88" s="1"/>
  <c r="I9" i="88"/>
  <c r="J8" i="88"/>
  <c r="I8" i="88"/>
  <c r="J7" i="88"/>
  <c r="I7" i="88"/>
  <c r="J6" i="88"/>
  <c r="I6" i="88"/>
  <c r="J5" i="88"/>
  <c r="I5" i="88"/>
  <c r="G10" i="43"/>
  <c r="J232" i="85"/>
  <c r="I232" i="85"/>
  <c r="J231" i="85"/>
  <c r="I231" i="85"/>
  <c r="J230" i="85"/>
  <c r="I230" i="85"/>
  <c r="J229" i="85"/>
  <c r="I229" i="85"/>
  <c r="K227" i="85"/>
  <c r="K226" i="85"/>
  <c r="K225" i="85"/>
  <c r="C224" i="85"/>
  <c r="K224" i="85" s="1"/>
  <c r="C223" i="85"/>
  <c r="K223" i="85" s="1"/>
  <c r="K222" i="85"/>
  <c r="C222" i="85"/>
  <c r="C221" i="85"/>
  <c r="K221" i="85" s="1"/>
  <c r="C220" i="85"/>
  <c r="K220" i="85" s="1"/>
  <c r="C219" i="85"/>
  <c r="K219" i="85" s="1"/>
  <c r="K218" i="85"/>
  <c r="J215" i="85"/>
  <c r="I215" i="85"/>
  <c r="J214" i="85"/>
  <c r="I214" i="85"/>
  <c r="J213" i="85"/>
  <c r="L213" i="85" s="1"/>
  <c r="I213" i="85"/>
  <c r="J212" i="85"/>
  <c r="L212" i="85" s="1"/>
  <c r="I212" i="85"/>
  <c r="J211" i="85"/>
  <c r="L211" i="85" s="1"/>
  <c r="I211" i="85"/>
  <c r="J210" i="85"/>
  <c r="I210" i="85"/>
  <c r="J209" i="85"/>
  <c r="I209" i="85"/>
  <c r="J208" i="85"/>
  <c r="I208" i="85"/>
  <c r="J203" i="85"/>
  <c r="L203" i="85" s="1"/>
  <c r="I203" i="85"/>
  <c r="J202" i="85"/>
  <c r="L202" i="85" s="1"/>
  <c r="I202" i="85"/>
  <c r="J201" i="85"/>
  <c r="L201" i="85" s="1"/>
  <c r="I201" i="85"/>
  <c r="J200" i="85"/>
  <c r="L200" i="85" s="1"/>
  <c r="I200" i="85"/>
  <c r="K198" i="85"/>
  <c r="K197" i="85"/>
  <c r="K196" i="85"/>
  <c r="C195" i="85"/>
  <c r="K195" i="85" s="1"/>
  <c r="C194" i="85"/>
  <c r="K194" i="85" s="1"/>
  <c r="C193" i="85"/>
  <c r="K193" i="85" s="1"/>
  <c r="C192" i="85"/>
  <c r="K192" i="85" s="1"/>
  <c r="C191" i="85"/>
  <c r="K191" i="85" s="1"/>
  <c r="C190" i="85"/>
  <c r="K190" i="85" s="1"/>
  <c r="K189" i="85"/>
  <c r="J186" i="85"/>
  <c r="L186" i="85" s="1"/>
  <c r="I186" i="85"/>
  <c r="J185" i="85"/>
  <c r="I185" i="85"/>
  <c r="J184" i="85"/>
  <c r="L184" i="85" s="1"/>
  <c r="I184" i="85"/>
  <c r="J183" i="85"/>
  <c r="I183" i="85"/>
  <c r="J182" i="85"/>
  <c r="I182" i="85"/>
  <c r="J181" i="85"/>
  <c r="I181" i="85"/>
  <c r="J180" i="85"/>
  <c r="I180" i="85"/>
  <c r="J179" i="85"/>
  <c r="I179" i="85"/>
  <c r="J174" i="85"/>
  <c r="L174" i="85" s="1"/>
  <c r="I174" i="85"/>
  <c r="J173" i="85"/>
  <c r="L173" i="85" s="1"/>
  <c r="I173" i="85"/>
  <c r="J172" i="85"/>
  <c r="L172" i="85" s="1"/>
  <c r="I172" i="85"/>
  <c r="J171" i="85"/>
  <c r="L171" i="85" s="1"/>
  <c r="I171" i="85"/>
  <c r="K169" i="85"/>
  <c r="K168" i="85"/>
  <c r="K167" i="85"/>
  <c r="C166" i="85"/>
  <c r="K166" i="85" s="1"/>
  <c r="K165" i="85"/>
  <c r="C165" i="85"/>
  <c r="C164" i="85"/>
  <c r="K164" i="85" s="1"/>
  <c r="C163" i="85"/>
  <c r="K163" i="85" s="1"/>
  <c r="C162" i="85"/>
  <c r="K162" i="85" s="1"/>
  <c r="C161" i="85"/>
  <c r="K161" i="85" s="1"/>
  <c r="K160" i="85"/>
  <c r="J157" i="85"/>
  <c r="I157" i="85"/>
  <c r="J156" i="85"/>
  <c r="I156" i="85"/>
  <c r="J155" i="85"/>
  <c r="I155" i="85"/>
  <c r="L155" i="85" s="1"/>
  <c r="J154" i="85"/>
  <c r="I154" i="85"/>
  <c r="L154" i="85" s="1"/>
  <c r="J153" i="85"/>
  <c r="I153" i="85"/>
  <c r="L153" i="85" s="1"/>
  <c r="J152" i="85"/>
  <c r="I152" i="85"/>
  <c r="J151" i="85"/>
  <c r="I151" i="85"/>
  <c r="J150" i="85"/>
  <c r="I150" i="85"/>
  <c r="J145" i="85"/>
  <c r="I145" i="85"/>
  <c r="J144" i="85"/>
  <c r="I144" i="85"/>
  <c r="J143" i="85"/>
  <c r="I143" i="85"/>
  <c r="J142" i="85"/>
  <c r="I142" i="85"/>
  <c r="K140" i="85"/>
  <c r="K139" i="85"/>
  <c r="K138" i="85"/>
  <c r="C137" i="85"/>
  <c r="K137" i="85" s="1"/>
  <c r="C136" i="85"/>
  <c r="K136" i="85" s="1"/>
  <c r="C135" i="85"/>
  <c r="K135" i="85" s="1"/>
  <c r="C134" i="85"/>
  <c r="K134" i="85" s="1"/>
  <c r="C133" i="85"/>
  <c r="K133" i="85" s="1"/>
  <c r="C132" i="85"/>
  <c r="K132" i="85" s="1"/>
  <c r="K131" i="85"/>
  <c r="J128" i="85"/>
  <c r="I128" i="85"/>
  <c r="J127" i="85"/>
  <c r="I127" i="85"/>
  <c r="J126" i="85"/>
  <c r="I126" i="85"/>
  <c r="J125" i="85"/>
  <c r="I125" i="85"/>
  <c r="J124" i="85"/>
  <c r="I124" i="85"/>
  <c r="J123" i="85"/>
  <c r="I123" i="85"/>
  <c r="J122" i="85"/>
  <c r="I122" i="85"/>
  <c r="J121" i="85"/>
  <c r="I121" i="85"/>
  <c r="J116" i="85"/>
  <c r="L116" i="85" s="1"/>
  <c r="I116" i="85"/>
  <c r="J115" i="85"/>
  <c r="L115" i="85" s="1"/>
  <c r="I115" i="85"/>
  <c r="J114" i="85"/>
  <c r="I114" i="85"/>
  <c r="J113" i="85"/>
  <c r="I113" i="85"/>
  <c r="K111" i="85"/>
  <c r="K110" i="85"/>
  <c r="K109" i="85"/>
  <c r="C108" i="85"/>
  <c r="K108" i="85" s="1"/>
  <c r="C107" i="85"/>
  <c r="K107" i="85" s="1"/>
  <c r="C106" i="85"/>
  <c r="K106" i="85" s="1"/>
  <c r="C105" i="85"/>
  <c r="K105" i="85" s="1"/>
  <c r="C104" i="85"/>
  <c r="K104" i="85" s="1"/>
  <c r="C103" i="85"/>
  <c r="K103" i="85" s="1"/>
  <c r="K102" i="85"/>
  <c r="J99" i="85"/>
  <c r="I99" i="85"/>
  <c r="J98" i="85"/>
  <c r="I98" i="85"/>
  <c r="J97" i="85"/>
  <c r="I97" i="85"/>
  <c r="J96" i="85"/>
  <c r="I96" i="85"/>
  <c r="J95" i="85"/>
  <c r="I95" i="85"/>
  <c r="J94" i="85"/>
  <c r="I94" i="85"/>
  <c r="J93" i="85"/>
  <c r="L93" i="85" s="1"/>
  <c r="I93" i="85"/>
  <c r="J92" i="85"/>
  <c r="L92" i="85" s="1"/>
  <c r="I92" i="85"/>
  <c r="J87" i="85"/>
  <c r="I87" i="85"/>
  <c r="J86" i="85"/>
  <c r="I86" i="85"/>
  <c r="J85" i="85"/>
  <c r="L85" i="85" s="1"/>
  <c r="I85" i="85"/>
  <c r="J84" i="85"/>
  <c r="L84" i="85" s="1"/>
  <c r="I84" i="85"/>
  <c r="K82" i="85"/>
  <c r="K81" i="85"/>
  <c r="K80" i="85"/>
  <c r="C79" i="85"/>
  <c r="K79" i="85" s="1"/>
  <c r="C78" i="85"/>
  <c r="K78" i="85" s="1"/>
  <c r="C77" i="85"/>
  <c r="K77" i="85" s="1"/>
  <c r="C76" i="85"/>
  <c r="K76" i="85" s="1"/>
  <c r="C75" i="85"/>
  <c r="K75" i="85" s="1"/>
  <c r="C74" i="85"/>
  <c r="K74" i="85" s="1"/>
  <c r="K73" i="85"/>
  <c r="J70" i="85"/>
  <c r="I70" i="85"/>
  <c r="J69" i="85"/>
  <c r="I69" i="85"/>
  <c r="J68" i="85"/>
  <c r="I68" i="85"/>
  <c r="J67" i="85"/>
  <c r="I67" i="85"/>
  <c r="J66" i="85"/>
  <c r="I66" i="85"/>
  <c r="L65" i="85"/>
  <c r="J65" i="85"/>
  <c r="I65" i="85"/>
  <c r="J64" i="85"/>
  <c r="I64" i="85"/>
  <c r="J63" i="85"/>
  <c r="I63" i="85"/>
  <c r="J58" i="85"/>
  <c r="I58" i="85"/>
  <c r="J57" i="85"/>
  <c r="I57" i="85"/>
  <c r="J56" i="85"/>
  <c r="L56" i="85" s="1"/>
  <c r="I56" i="85"/>
  <c r="J55" i="85"/>
  <c r="I55" i="85"/>
  <c r="L55" i="85" s="1"/>
  <c r="K53" i="85"/>
  <c r="K52" i="85"/>
  <c r="K51" i="85"/>
  <c r="C50" i="85"/>
  <c r="K50" i="85" s="1"/>
  <c r="C49" i="85"/>
  <c r="K49" i="85" s="1"/>
  <c r="C48" i="85"/>
  <c r="K48" i="85" s="1"/>
  <c r="C47" i="85"/>
  <c r="K47" i="85" s="1"/>
  <c r="C46" i="85"/>
  <c r="K46" i="85" s="1"/>
  <c r="C45" i="85"/>
  <c r="K45" i="85" s="1"/>
  <c r="K44" i="85"/>
  <c r="J41" i="85"/>
  <c r="I41" i="85"/>
  <c r="L41" i="85" s="1"/>
  <c r="J40" i="85"/>
  <c r="I40" i="85"/>
  <c r="L40" i="85" s="1"/>
  <c r="J39" i="85"/>
  <c r="I39" i="85"/>
  <c r="J38" i="85"/>
  <c r="I38" i="85"/>
  <c r="J37" i="85"/>
  <c r="I37" i="85"/>
  <c r="J36" i="85"/>
  <c r="I36" i="85"/>
  <c r="L36" i="85" s="1"/>
  <c r="J35" i="85"/>
  <c r="I35" i="85"/>
  <c r="J34" i="85"/>
  <c r="I34" i="85"/>
  <c r="L29" i="85"/>
  <c r="J29" i="85"/>
  <c r="I29" i="85"/>
  <c r="J28" i="85"/>
  <c r="L28" i="85" s="1"/>
  <c r="I28" i="85"/>
  <c r="J27" i="85"/>
  <c r="I27" i="85"/>
  <c r="L27" i="85" s="1"/>
  <c r="J26" i="85"/>
  <c r="I26" i="85"/>
  <c r="L26" i="85" s="1"/>
  <c r="K24" i="85"/>
  <c r="K23" i="85"/>
  <c r="K22" i="85"/>
  <c r="C21" i="85"/>
  <c r="K21" i="85" s="1"/>
  <c r="C20" i="85"/>
  <c r="K20" i="85" s="1"/>
  <c r="C19" i="85"/>
  <c r="K19" i="85" s="1"/>
  <c r="C18" i="85"/>
  <c r="K18" i="85" s="1"/>
  <c r="C17" i="85"/>
  <c r="K17" i="85" s="1"/>
  <c r="C16" i="85"/>
  <c r="K16" i="85" s="1"/>
  <c r="K15" i="85"/>
  <c r="J12" i="85"/>
  <c r="I12" i="85"/>
  <c r="J11" i="85"/>
  <c r="I11" i="85"/>
  <c r="L11" i="85" s="1"/>
  <c r="L10" i="85"/>
  <c r="J10" i="85"/>
  <c r="I10" i="85"/>
  <c r="J9" i="85"/>
  <c r="I9" i="85"/>
  <c r="J8" i="85"/>
  <c r="I8" i="85"/>
  <c r="J7" i="85"/>
  <c r="I7" i="85"/>
  <c r="J6" i="85"/>
  <c r="I6" i="85"/>
  <c r="J5" i="85"/>
  <c r="I5" i="85"/>
  <c r="I232" i="84"/>
  <c r="I231" i="84"/>
  <c r="I230" i="84"/>
  <c r="I229" i="84"/>
  <c r="I215" i="84"/>
  <c r="I214" i="84"/>
  <c r="I213" i="84"/>
  <c r="I212" i="84"/>
  <c r="L212" i="84" s="1"/>
  <c r="I211" i="84"/>
  <c r="I210" i="84"/>
  <c r="L210" i="84" s="1"/>
  <c r="I209" i="84"/>
  <c r="I208" i="84"/>
  <c r="I203" i="84"/>
  <c r="I202" i="84"/>
  <c r="I201" i="84"/>
  <c r="I200" i="84"/>
  <c r="I186" i="84"/>
  <c r="I185" i="84"/>
  <c r="L185" i="84" s="1"/>
  <c r="I184" i="84"/>
  <c r="I183" i="84"/>
  <c r="L183" i="84" s="1"/>
  <c r="I182" i="84"/>
  <c r="I181" i="84"/>
  <c r="I180" i="84"/>
  <c r="I179" i="84"/>
  <c r="I174" i="84"/>
  <c r="I173" i="84"/>
  <c r="I172" i="84"/>
  <c r="I171" i="84"/>
  <c r="I157" i="84"/>
  <c r="I156" i="84"/>
  <c r="I155" i="84"/>
  <c r="I154" i="84"/>
  <c r="I153" i="84"/>
  <c r="I152" i="84"/>
  <c r="L152" i="84" s="1"/>
  <c r="I151" i="84"/>
  <c r="I150" i="84"/>
  <c r="I145" i="84"/>
  <c r="I144" i="84"/>
  <c r="I143" i="84"/>
  <c r="I142" i="84"/>
  <c r="I128" i="84"/>
  <c r="I127" i="84"/>
  <c r="L127" i="84" s="1"/>
  <c r="I126" i="84"/>
  <c r="I125" i="84"/>
  <c r="I124" i="84"/>
  <c r="I123" i="84"/>
  <c r="I122" i="84"/>
  <c r="I121" i="84"/>
  <c r="I116" i="84"/>
  <c r="I115" i="84"/>
  <c r="I114" i="84"/>
  <c r="I113" i="84"/>
  <c r="I99" i="84"/>
  <c r="I98" i="84"/>
  <c r="L98" i="84" s="1"/>
  <c r="I97" i="84"/>
  <c r="I96" i="84"/>
  <c r="I95" i="84"/>
  <c r="I94" i="84"/>
  <c r="I93" i="84"/>
  <c r="I92" i="84"/>
  <c r="I87" i="84"/>
  <c r="I86" i="84"/>
  <c r="I85" i="84"/>
  <c r="I84" i="84"/>
  <c r="I70" i="84"/>
  <c r="I69" i="84"/>
  <c r="L69" i="84" s="1"/>
  <c r="I68" i="84"/>
  <c r="I67" i="84"/>
  <c r="L67" i="84" s="1"/>
  <c r="I66" i="84"/>
  <c r="I65" i="84"/>
  <c r="L65" i="84" s="1"/>
  <c r="I64" i="84"/>
  <c r="I63" i="84"/>
  <c r="I58" i="84"/>
  <c r="I57" i="84"/>
  <c r="I56" i="84"/>
  <c r="I55" i="84"/>
  <c r="I41" i="84"/>
  <c r="I40" i="84"/>
  <c r="I39" i="84"/>
  <c r="I38" i="84"/>
  <c r="I37" i="84"/>
  <c r="I36" i="84"/>
  <c r="I35" i="84"/>
  <c r="I34" i="84"/>
  <c r="I27" i="84"/>
  <c r="I28" i="84"/>
  <c r="I29" i="84"/>
  <c r="I26" i="84"/>
  <c r="I6" i="84"/>
  <c r="I7" i="84"/>
  <c r="I8" i="84"/>
  <c r="I9" i="84"/>
  <c r="I10" i="84"/>
  <c r="I11" i="84"/>
  <c r="I12" i="84"/>
  <c r="J232" i="84"/>
  <c r="L232" i="84" s="1"/>
  <c r="J231" i="84"/>
  <c r="L231" i="84" s="1"/>
  <c r="J230" i="84"/>
  <c r="L230" i="84" s="1"/>
  <c r="J229" i="84"/>
  <c r="L229" i="84" s="1"/>
  <c r="K227" i="84"/>
  <c r="K226" i="84"/>
  <c r="K225" i="84"/>
  <c r="C224" i="84"/>
  <c r="K224" i="84" s="1"/>
  <c r="C223" i="84"/>
  <c r="K223" i="84" s="1"/>
  <c r="C222" i="84"/>
  <c r="K222" i="84" s="1"/>
  <c r="C221" i="84"/>
  <c r="K221" i="84" s="1"/>
  <c r="C220" i="84"/>
  <c r="K220" i="84" s="1"/>
  <c r="C219" i="84"/>
  <c r="K219" i="84" s="1"/>
  <c r="K218" i="84"/>
  <c r="J215" i="84"/>
  <c r="L215" i="84"/>
  <c r="J214" i="84"/>
  <c r="J213" i="84"/>
  <c r="J212" i="84"/>
  <c r="J211" i="84"/>
  <c r="L211" i="84" s="1"/>
  <c r="J210" i="84"/>
  <c r="J209" i="84"/>
  <c r="L209" i="84" s="1"/>
  <c r="J208" i="84"/>
  <c r="L208" i="84" s="1"/>
  <c r="J203" i="84"/>
  <c r="L203" i="84" s="1"/>
  <c r="J202" i="84"/>
  <c r="L202" i="84" s="1"/>
  <c r="J201" i="84"/>
  <c r="L201" i="84" s="1"/>
  <c r="J200" i="84"/>
  <c r="L200" i="84" s="1"/>
  <c r="K198" i="84"/>
  <c r="K197" i="84"/>
  <c r="K196" i="84"/>
  <c r="C195" i="84"/>
  <c r="K195" i="84" s="1"/>
  <c r="C194" i="84"/>
  <c r="K194" i="84" s="1"/>
  <c r="C193" i="84"/>
  <c r="K193" i="84" s="1"/>
  <c r="C192" i="84"/>
  <c r="K192" i="84" s="1"/>
  <c r="C191" i="84"/>
  <c r="K191" i="84" s="1"/>
  <c r="C190" i="84"/>
  <c r="K190" i="84" s="1"/>
  <c r="K189" i="84"/>
  <c r="J186" i="84"/>
  <c r="L186" i="84" s="1"/>
  <c r="J185" i="84"/>
  <c r="J184" i="84"/>
  <c r="L184" i="84" s="1"/>
  <c r="J183" i="84"/>
  <c r="J182" i="84"/>
  <c r="L182" i="84" s="1"/>
  <c r="J181" i="84"/>
  <c r="J180" i="84"/>
  <c r="J179" i="84"/>
  <c r="J174" i="84"/>
  <c r="L174" i="84" s="1"/>
  <c r="J173" i="84"/>
  <c r="L173" i="84" s="1"/>
  <c r="J172" i="84"/>
  <c r="L172" i="84" s="1"/>
  <c r="J171" i="84"/>
  <c r="K169" i="84"/>
  <c r="K168" i="84"/>
  <c r="K167" i="84"/>
  <c r="C166" i="84"/>
  <c r="K166" i="84" s="1"/>
  <c r="C165" i="84"/>
  <c r="K165" i="84" s="1"/>
  <c r="C164" i="84"/>
  <c r="K164" i="84" s="1"/>
  <c r="C163" i="84"/>
  <c r="K163" i="84" s="1"/>
  <c r="C162" i="84"/>
  <c r="K162" i="84" s="1"/>
  <c r="C161" i="84"/>
  <c r="K161" i="84" s="1"/>
  <c r="K160" i="84"/>
  <c r="J157" i="84"/>
  <c r="J156" i="84"/>
  <c r="L156" i="84"/>
  <c r="J155" i="84"/>
  <c r="L155" i="84"/>
  <c r="J154" i="84"/>
  <c r="L154" i="84"/>
  <c r="J153" i="84"/>
  <c r="L153" i="84"/>
  <c r="J152" i="84"/>
  <c r="J151" i="84"/>
  <c r="L151" i="84" s="1"/>
  <c r="J150" i="84"/>
  <c r="J145" i="84"/>
  <c r="L145" i="84" s="1"/>
  <c r="J144" i="84"/>
  <c r="J143" i="84"/>
  <c r="L143" i="84" s="1"/>
  <c r="J142" i="84"/>
  <c r="L142" i="84" s="1"/>
  <c r="K140" i="84"/>
  <c r="K139" i="84"/>
  <c r="K138" i="84"/>
  <c r="C137" i="84"/>
  <c r="K137" i="84" s="1"/>
  <c r="C136" i="84"/>
  <c r="K136" i="84" s="1"/>
  <c r="C135" i="84"/>
  <c r="K135" i="84" s="1"/>
  <c r="C134" i="84"/>
  <c r="K134" i="84" s="1"/>
  <c r="C133" i="84"/>
  <c r="K133" i="84" s="1"/>
  <c r="C132" i="84"/>
  <c r="K132" i="84" s="1"/>
  <c r="K131" i="84"/>
  <c r="J128" i="84"/>
  <c r="L128" i="84" s="1"/>
  <c r="J127" i="84"/>
  <c r="J126" i="84"/>
  <c r="L126" i="84" s="1"/>
  <c r="J125" i="84"/>
  <c r="J124" i="84"/>
  <c r="J123" i="84"/>
  <c r="L123" i="84" s="1"/>
  <c r="J122" i="84"/>
  <c r="L122" i="84" s="1"/>
  <c r="J121" i="84"/>
  <c r="L121" i="84" s="1"/>
  <c r="J116" i="84"/>
  <c r="L116" i="84" s="1"/>
  <c r="J115" i="84"/>
  <c r="J114" i="84"/>
  <c r="J113" i="84"/>
  <c r="L113" i="84" s="1"/>
  <c r="K111" i="84"/>
  <c r="K110" i="84"/>
  <c r="K109" i="84"/>
  <c r="C108" i="84"/>
  <c r="K108" i="84" s="1"/>
  <c r="C107" i="84"/>
  <c r="K107" i="84" s="1"/>
  <c r="C106" i="84"/>
  <c r="K106" i="84" s="1"/>
  <c r="C105" i="84"/>
  <c r="K105" i="84" s="1"/>
  <c r="C104" i="84"/>
  <c r="K104" i="84" s="1"/>
  <c r="C103" i="84"/>
  <c r="K103" i="84" s="1"/>
  <c r="K102" i="84"/>
  <c r="J99" i="84"/>
  <c r="L99" i="84" s="1"/>
  <c r="J98" i="84"/>
  <c r="J97" i="84"/>
  <c r="L97" i="84" s="1"/>
  <c r="J96" i="84"/>
  <c r="J95" i="84"/>
  <c r="J94" i="84"/>
  <c r="J93" i="84"/>
  <c r="J92" i="84"/>
  <c r="J87" i="84"/>
  <c r="L87" i="84" s="1"/>
  <c r="J86" i="84"/>
  <c r="L86" i="84"/>
  <c r="J85" i="84"/>
  <c r="L85" i="84"/>
  <c r="J84" i="84"/>
  <c r="L84" i="84" s="1"/>
  <c r="K82" i="84"/>
  <c r="K81" i="84"/>
  <c r="K80" i="84"/>
  <c r="C79" i="84"/>
  <c r="K79" i="84" s="1"/>
  <c r="C78" i="84"/>
  <c r="K78" i="84" s="1"/>
  <c r="C77" i="84"/>
  <c r="K77" i="84" s="1"/>
  <c r="C76" i="84"/>
  <c r="K76" i="84" s="1"/>
  <c r="C75" i="84"/>
  <c r="K75" i="84" s="1"/>
  <c r="C74" i="84"/>
  <c r="K74" i="84" s="1"/>
  <c r="K73" i="84"/>
  <c r="J70" i="84"/>
  <c r="L70" i="84"/>
  <c r="J69" i="84"/>
  <c r="J68" i="84"/>
  <c r="L68" i="84"/>
  <c r="J67" i="84"/>
  <c r="J66" i="84"/>
  <c r="L66" i="84" s="1"/>
  <c r="J65" i="84"/>
  <c r="J64" i="84"/>
  <c r="J63" i="84"/>
  <c r="J58" i="84"/>
  <c r="L58" i="84" s="1"/>
  <c r="L57" i="84"/>
  <c r="J57" i="84"/>
  <c r="L56" i="84"/>
  <c r="J56" i="84"/>
  <c r="J55" i="84"/>
  <c r="L55" i="84" s="1"/>
  <c r="K53" i="84"/>
  <c r="K52" i="84"/>
  <c r="K51" i="84"/>
  <c r="C50" i="84"/>
  <c r="K50" i="84" s="1"/>
  <c r="C49" i="84"/>
  <c r="K49" i="84" s="1"/>
  <c r="C48" i="84"/>
  <c r="K48" i="84" s="1"/>
  <c r="C47" i="84"/>
  <c r="K47" i="84" s="1"/>
  <c r="C46" i="84"/>
  <c r="K46" i="84" s="1"/>
  <c r="C45" i="84"/>
  <c r="K45" i="84" s="1"/>
  <c r="K44" i="84"/>
  <c r="J41" i="84"/>
  <c r="L41" i="84"/>
  <c r="J40" i="84"/>
  <c r="L40" i="84"/>
  <c r="J39" i="84"/>
  <c r="J38" i="84"/>
  <c r="L38" i="84" s="1"/>
  <c r="J37" i="84"/>
  <c r="L37" i="84" s="1"/>
  <c r="J36" i="84"/>
  <c r="J35" i="84"/>
  <c r="L35" i="84" s="1"/>
  <c r="J34" i="84"/>
  <c r="J29" i="84"/>
  <c r="L29" i="84" s="1"/>
  <c r="J28" i="84"/>
  <c r="J27" i="84"/>
  <c r="L27" i="84" s="1"/>
  <c r="J26" i="84"/>
  <c r="L26" i="84" s="1"/>
  <c r="K24" i="84"/>
  <c r="K23" i="84"/>
  <c r="K22" i="84"/>
  <c r="C21" i="84"/>
  <c r="K21" i="84" s="1"/>
  <c r="C20" i="84"/>
  <c r="K20" i="84" s="1"/>
  <c r="C19" i="84"/>
  <c r="K19" i="84" s="1"/>
  <c r="C18" i="84"/>
  <c r="K18" i="84" s="1"/>
  <c r="C17" i="84"/>
  <c r="K17" i="84" s="1"/>
  <c r="C16" i="84"/>
  <c r="K16" i="84" s="1"/>
  <c r="K15" i="84"/>
  <c r="J12" i="84"/>
  <c r="L12" i="84" s="1"/>
  <c r="J11" i="84"/>
  <c r="J10" i="84"/>
  <c r="L10" i="84" s="1"/>
  <c r="J9" i="84"/>
  <c r="L9" i="84" s="1"/>
  <c r="J8" i="84"/>
  <c r="J7" i="84"/>
  <c r="J6" i="84"/>
  <c r="L6" i="84" s="1"/>
  <c r="J5" i="84"/>
  <c r="J8" i="80"/>
  <c r="I8" i="80"/>
  <c r="J232" i="83"/>
  <c r="L232" i="83" s="1"/>
  <c r="I232" i="83"/>
  <c r="J231" i="83"/>
  <c r="L231" i="83" s="1"/>
  <c r="I231" i="83"/>
  <c r="J230" i="83"/>
  <c r="L230" i="83" s="1"/>
  <c r="I230" i="83"/>
  <c r="J229" i="83"/>
  <c r="L229" i="83" s="1"/>
  <c r="I229" i="83"/>
  <c r="K227" i="83"/>
  <c r="K226" i="83"/>
  <c r="K225" i="83"/>
  <c r="C224" i="83"/>
  <c r="K224" i="83" s="1"/>
  <c r="K223" i="83"/>
  <c r="C223" i="83"/>
  <c r="C222" i="83"/>
  <c r="K222" i="83" s="1"/>
  <c r="C221" i="83"/>
  <c r="K221" i="83" s="1"/>
  <c r="C220" i="83"/>
  <c r="K220" i="83" s="1"/>
  <c r="C219" i="83"/>
  <c r="K219" i="83" s="1"/>
  <c r="K218" i="83"/>
  <c r="J215" i="83"/>
  <c r="I215" i="83"/>
  <c r="J214" i="83"/>
  <c r="I214" i="83"/>
  <c r="J213" i="83"/>
  <c r="I213" i="83"/>
  <c r="L213" i="83" s="1"/>
  <c r="J212" i="83"/>
  <c r="I212" i="83"/>
  <c r="L212" i="83" s="1"/>
  <c r="J211" i="83"/>
  <c r="I211" i="83"/>
  <c r="J210" i="83"/>
  <c r="I210" i="83"/>
  <c r="L210" i="83" s="1"/>
  <c r="J209" i="83"/>
  <c r="I209" i="83"/>
  <c r="L209" i="83" s="1"/>
  <c r="J208" i="83"/>
  <c r="I208" i="83"/>
  <c r="J203" i="83"/>
  <c r="I203" i="83"/>
  <c r="J202" i="83"/>
  <c r="I202" i="83"/>
  <c r="J201" i="83"/>
  <c r="I201" i="83"/>
  <c r="J200" i="83"/>
  <c r="I200" i="83"/>
  <c r="K198" i="83"/>
  <c r="K197" i="83"/>
  <c r="K196" i="83"/>
  <c r="C195" i="83"/>
  <c r="K195" i="83" s="1"/>
  <c r="C194" i="83"/>
  <c r="K194" i="83" s="1"/>
  <c r="C193" i="83"/>
  <c r="K193" i="83" s="1"/>
  <c r="C192" i="83"/>
  <c r="K192" i="83" s="1"/>
  <c r="C191" i="83"/>
  <c r="K191" i="83" s="1"/>
  <c r="C190" i="83"/>
  <c r="K190" i="83" s="1"/>
  <c r="K189" i="83"/>
  <c r="J186" i="83"/>
  <c r="I186" i="83"/>
  <c r="L186" i="83" s="1"/>
  <c r="J185" i="83"/>
  <c r="I185" i="83"/>
  <c r="J184" i="83"/>
  <c r="L184" i="83" s="1"/>
  <c r="I184" i="83"/>
  <c r="J183" i="83"/>
  <c r="I183" i="83"/>
  <c r="J182" i="83"/>
  <c r="I182" i="83"/>
  <c r="J181" i="83"/>
  <c r="I181" i="83"/>
  <c r="J180" i="83"/>
  <c r="I180" i="83"/>
  <c r="J179" i="83"/>
  <c r="I179" i="83"/>
  <c r="J174" i="83"/>
  <c r="L174" i="83" s="1"/>
  <c r="I174" i="83"/>
  <c r="J173" i="83"/>
  <c r="L173" i="83" s="1"/>
  <c r="I173" i="83"/>
  <c r="J172" i="83"/>
  <c r="L172" i="83" s="1"/>
  <c r="I172" i="83"/>
  <c r="J171" i="83"/>
  <c r="L171" i="83" s="1"/>
  <c r="I171" i="83"/>
  <c r="K169" i="83"/>
  <c r="K168" i="83"/>
  <c r="K167" i="83"/>
  <c r="C166" i="83"/>
  <c r="K166" i="83" s="1"/>
  <c r="K165" i="83"/>
  <c r="C165" i="83"/>
  <c r="C164" i="83"/>
  <c r="K164" i="83" s="1"/>
  <c r="C163" i="83"/>
  <c r="K163" i="83" s="1"/>
  <c r="C162" i="83"/>
  <c r="K162" i="83" s="1"/>
  <c r="C161" i="83"/>
  <c r="K161" i="83" s="1"/>
  <c r="K160" i="83"/>
  <c r="J157" i="83"/>
  <c r="I157" i="83"/>
  <c r="J156" i="83"/>
  <c r="I156" i="83"/>
  <c r="L156" i="83" s="1"/>
  <c r="J155" i="83"/>
  <c r="I155" i="83"/>
  <c r="L155" i="83" s="1"/>
  <c r="J154" i="83"/>
  <c r="I154" i="83"/>
  <c r="L154" i="83" s="1"/>
  <c r="J153" i="83"/>
  <c r="I153" i="83"/>
  <c r="L153" i="83" s="1"/>
  <c r="J152" i="83"/>
  <c r="I152" i="83"/>
  <c r="L152" i="83" s="1"/>
  <c r="J151" i="83"/>
  <c r="I151" i="83"/>
  <c r="J150" i="83"/>
  <c r="I150" i="83"/>
  <c r="J145" i="83"/>
  <c r="I145" i="83"/>
  <c r="J144" i="83"/>
  <c r="I144" i="83"/>
  <c r="J143" i="83"/>
  <c r="I143" i="83"/>
  <c r="J142" i="83"/>
  <c r="I142" i="83"/>
  <c r="K140" i="83"/>
  <c r="K139" i="83"/>
  <c r="K138" i="83"/>
  <c r="C137" i="83"/>
  <c r="K137" i="83" s="1"/>
  <c r="C136" i="83"/>
  <c r="K136" i="83" s="1"/>
  <c r="C135" i="83"/>
  <c r="K135" i="83" s="1"/>
  <c r="C134" i="83"/>
  <c r="K134" i="83" s="1"/>
  <c r="C133" i="83"/>
  <c r="K133" i="83" s="1"/>
  <c r="C132" i="83"/>
  <c r="K132" i="83" s="1"/>
  <c r="K131" i="83"/>
  <c r="J128" i="83"/>
  <c r="I128" i="83"/>
  <c r="J127" i="83"/>
  <c r="I127" i="83"/>
  <c r="J126" i="83"/>
  <c r="I126" i="83"/>
  <c r="J125" i="83"/>
  <c r="I125" i="83"/>
  <c r="J124" i="83"/>
  <c r="I124" i="83"/>
  <c r="J123" i="83"/>
  <c r="I123" i="83"/>
  <c r="J122" i="83"/>
  <c r="I122" i="83"/>
  <c r="J121" i="83"/>
  <c r="I121" i="83"/>
  <c r="J116" i="83"/>
  <c r="L116" i="83" s="1"/>
  <c r="I116" i="83"/>
  <c r="J115" i="83"/>
  <c r="L115" i="83" s="1"/>
  <c r="I115" i="83"/>
  <c r="J114" i="83"/>
  <c r="I114" i="83"/>
  <c r="L114" i="83" s="1"/>
  <c r="J113" i="83"/>
  <c r="I113" i="83"/>
  <c r="L113" i="83" s="1"/>
  <c r="K111" i="83"/>
  <c r="K110" i="83"/>
  <c r="K109" i="83"/>
  <c r="C108" i="83"/>
  <c r="K108" i="83" s="1"/>
  <c r="C107" i="83"/>
  <c r="K107" i="83" s="1"/>
  <c r="C106" i="83"/>
  <c r="K106" i="83" s="1"/>
  <c r="C105" i="83"/>
  <c r="K105" i="83" s="1"/>
  <c r="C104" i="83"/>
  <c r="K104" i="83" s="1"/>
  <c r="C103" i="83"/>
  <c r="K103" i="83" s="1"/>
  <c r="K102" i="83"/>
  <c r="J99" i="83"/>
  <c r="I99" i="83"/>
  <c r="L99" i="83" s="1"/>
  <c r="J98" i="83"/>
  <c r="I98" i="83"/>
  <c r="L98" i="83" s="1"/>
  <c r="J97" i="83"/>
  <c r="I97" i="83"/>
  <c r="L97" i="83" s="1"/>
  <c r="J96" i="83"/>
  <c r="I96" i="83"/>
  <c r="J95" i="83"/>
  <c r="I95" i="83"/>
  <c r="J94" i="83"/>
  <c r="I94" i="83"/>
  <c r="L94" i="83" s="1"/>
  <c r="J93" i="83"/>
  <c r="I93" i="83"/>
  <c r="J92" i="83"/>
  <c r="I92" i="83"/>
  <c r="J87" i="83"/>
  <c r="L87" i="83" s="1"/>
  <c r="I87" i="83"/>
  <c r="J86" i="83"/>
  <c r="I86" i="83"/>
  <c r="J85" i="83"/>
  <c r="L85" i="83" s="1"/>
  <c r="I85" i="83"/>
  <c r="J84" i="83"/>
  <c r="I84" i="83"/>
  <c r="K82" i="83"/>
  <c r="K81" i="83"/>
  <c r="K80" i="83"/>
  <c r="C79" i="83"/>
  <c r="K79" i="83" s="1"/>
  <c r="C78" i="83"/>
  <c r="K78" i="83" s="1"/>
  <c r="C77" i="83"/>
  <c r="K77" i="83" s="1"/>
  <c r="C76" i="83"/>
  <c r="K76" i="83" s="1"/>
  <c r="C75" i="83"/>
  <c r="K75" i="83" s="1"/>
  <c r="C74" i="83"/>
  <c r="K74" i="83" s="1"/>
  <c r="K73" i="83"/>
  <c r="J70" i="83"/>
  <c r="I70" i="83"/>
  <c r="L69" i="83"/>
  <c r="J69" i="83"/>
  <c r="I69" i="83"/>
  <c r="J68" i="83"/>
  <c r="I68" i="83"/>
  <c r="L68" i="83" s="1"/>
  <c r="J67" i="83"/>
  <c r="I67" i="83"/>
  <c r="L67" i="83" s="1"/>
  <c r="J66" i="83"/>
  <c r="I66" i="83"/>
  <c r="J65" i="83"/>
  <c r="I65" i="83"/>
  <c r="L65" i="83" s="1"/>
  <c r="J64" i="83"/>
  <c r="L64" i="83" s="1"/>
  <c r="I64" i="83"/>
  <c r="J63" i="83"/>
  <c r="I63" i="83"/>
  <c r="J58" i="83"/>
  <c r="L58" i="83" s="1"/>
  <c r="I58" i="83"/>
  <c r="J57" i="83"/>
  <c r="I57" i="83"/>
  <c r="J56" i="83"/>
  <c r="I56" i="83"/>
  <c r="L56" i="83" s="1"/>
  <c r="J55" i="83"/>
  <c r="I55" i="83"/>
  <c r="K53" i="83"/>
  <c r="K52" i="83"/>
  <c r="K51" i="83"/>
  <c r="C50" i="83"/>
  <c r="K50" i="83" s="1"/>
  <c r="C49" i="83"/>
  <c r="K49" i="83" s="1"/>
  <c r="C48" i="83"/>
  <c r="K48" i="83" s="1"/>
  <c r="C47" i="83"/>
  <c r="K47" i="83" s="1"/>
  <c r="C46" i="83"/>
  <c r="K46" i="83" s="1"/>
  <c r="C45" i="83"/>
  <c r="K45" i="83" s="1"/>
  <c r="K44" i="83"/>
  <c r="J41" i="83"/>
  <c r="I41" i="83"/>
  <c r="L41" i="83" s="1"/>
  <c r="J40" i="83"/>
  <c r="I40" i="83"/>
  <c r="J39" i="83"/>
  <c r="I39" i="83"/>
  <c r="J38" i="83"/>
  <c r="L38" i="83" s="1"/>
  <c r="I38" i="83"/>
  <c r="J37" i="83"/>
  <c r="I37" i="83"/>
  <c r="J36" i="83"/>
  <c r="I36" i="83"/>
  <c r="J35" i="83"/>
  <c r="L35" i="83" s="1"/>
  <c r="I35" i="83"/>
  <c r="J34" i="83"/>
  <c r="I34" i="83"/>
  <c r="J29" i="83"/>
  <c r="I29" i="83"/>
  <c r="L29" i="83" s="1"/>
  <c r="J28" i="83"/>
  <c r="I28" i="83"/>
  <c r="J27" i="83"/>
  <c r="I27" i="83"/>
  <c r="J26" i="83"/>
  <c r="L26" i="83" s="1"/>
  <c r="I26" i="83"/>
  <c r="K24" i="83"/>
  <c r="K23" i="83"/>
  <c r="K22" i="83"/>
  <c r="C21" i="83"/>
  <c r="K21" i="83" s="1"/>
  <c r="C20" i="83"/>
  <c r="K20" i="83" s="1"/>
  <c r="C19" i="83"/>
  <c r="K19" i="83" s="1"/>
  <c r="C18" i="83"/>
  <c r="K18" i="83" s="1"/>
  <c r="C17" i="83"/>
  <c r="K17" i="83" s="1"/>
  <c r="C16" i="83"/>
  <c r="K16" i="83" s="1"/>
  <c r="K15" i="83"/>
  <c r="J12" i="83"/>
  <c r="I12" i="83"/>
  <c r="J11" i="83"/>
  <c r="L11" i="83" s="1"/>
  <c r="I11" i="83"/>
  <c r="J10" i="83"/>
  <c r="L10" i="83" s="1"/>
  <c r="I10" i="83"/>
  <c r="J9" i="83"/>
  <c r="L9" i="83" s="1"/>
  <c r="I9" i="83"/>
  <c r="J8" i="83"/>
  <c r="L8" i="83" s="1"/>
  <c r="I8" i="83"/>
  <c r="J7" i="83"/>
  <c r="I7" i="83"/>
  <c r="J6" i="83"/>
  <c r="L6" i="83" s="1"/>
  <c r="I6" i="83"/>
  <c r="J5" i="83"/>
  <c r="I5" i="83"/>
  <c r="J232" i="102"/>
  <c r="L232" i="102" s="1"/>
  <c r="I232" i="102"/>
  <c r="J231" i="102"/>
  <c r="L231" i="102" s="1"/>
  <c r="I231" i="102"/>
  <c r="J230" i="102"/>
  <c r="L230" i="102" s="1"/>
  <c r="I230" i="102"/>
  <c r="J229" i="102"/>
  <c r="L229" i="102" s="1"/>
  <c r="I229" i="102"/>
  <c r="K227" i="102"/>
  <c r="K226" i="102"/>
  <c r="K225" i="102"/>
  <c r="C224" i="102"/>
  <c r="K224" i="102" s="1"/>
  <c r="K223" i="102"/>
  <c r="C223" i="102"/>
  <c r="K222" i="102"/>
  <c r="C222" i="102"/>
  <c r="C221" i="102"/>
  <c r="K221" i="102" s="1"/>
  <c r="C220" i="102"/>
  <c r="K220" i="102" s="1"/>
  <c r="K219" i="102"/>
  <c r="C219" i="102"/>
  <c r="K218" i="102"/>
  <c r="J215" i="102"/>
  <c r="I215" i="102"/>
  <c r="J214" i="102"/>
  <c r="I214" i="102"/>
  <c r="L214" i="102" s="1"/>
  <c r="J213" i="102"/>
  <c r="I213" i="102"/>
  <c r="L213" i="102" s="1"/>
  <c r="J212" i="102"/>
  <c r="I212" i="102"/>
  <c r="L212" i="102" s="1"/>
  <c r="J211" i="102"/>
  <c r="I211" i="102"/>
  <c r="J210" i="102"/>
  <c r="I210" i="102"/>
  <c r="L210" i="102" s="1"/>
  <c r="J209" i="102"/>
  <c r="I209" i="102"/>
  <c r="L209" i="102" s="1"/>
  <c r="J208" i="102"/>
  <c r="I208" i="102"/>
  <c r="L208" i="102" s="1"/>
  <c r="J203" i="102"/>
  <c r="L203" i="102" s="1"/>
  <c r="I203" i="102"/>
  <c r="J202" i="102"/>
  <c r="L202" i="102" s="1"/>
  <c r="I202" i="102"/>
  <c r="J201" i="102"/>
  <c r="L201" i="102" s="1"/>
  <c r="I201" i="102"/>
  <c r="J200" i="102"/>
  <c r="L200" i="102" s="1"/>
  <c r="I200" i="102"/>
  <c r="K198" i="102"/>
  <c r="K197" i="102"/>
  <c r="K196" i="102"/>
  <c r="C195" i="102"/>
  <c r="K195" i="102" s="1"/>
  <c r="C194" i="102"/>
  <c r="K194" i="102" s="1"/>
  <c r="C193" i="102"/>
  <c r="K193" i="102" s="1"/>
  <c r="C192" i="102"/>
  <c r="K192" i="102" s="1"/>
  <c r="K191" i="102"/>
  <c r="C191" i="102"/>
  <c r="C190" i="102"/>
  <c r="K190" i="102" s="1"/>
  <c r="K189" i="102"/>
  <c r="J186" i="102"/>
  <c r="L186" i="102" s="1"/>
  <c r="I186" i="102"/>
  <c r="J185" i="102"/>
  <c r="I185" i="102"/>
  <c r="J184" i="102"/>
  <c r="L184" i="102" s="1"/>
  <c r="I184" i="102"/>
  <c r="J183" i="102"/>
  <c r="I183" i="102"/>
  <c r="J182" i="102"/>
  <c r="I182" i="102"/>
  <c r="J181" i="102"/>
  <c r="I181" i="102"/>
  <c r="L181" i="102" s="1"/>
  <c r="J180" i="102"/>
  <c r="I180" i="102"/>
  <c r="L180" i="102" s="1"/>
  <c r="J179" i="102"/>
  <c r="I179" i="102"/>
  <c r="L179" i="102" s="1"/>
  <c r="J174" i="102"/>
  <c r="I174" i="102"/>
  <c r="J173" i="102"/>
  <c r="I173" i="102"/>
  <c r="J172" i="102"/>
  <c r="I172" i="102"/>
  <c r="J171" i="102"/>
  <c r="I171" i="102"/>
  <c r="K169" i="102"/>
  <c r="K168" i="102"/>
  <c r="K167" i="102"/>
  <c r="C166" i="102"/>
  <c r="K166" i="102" s="1"/>
  <c r="C165" i="102"/>
  <c r="K165" i="102" s="1"/>
  <c r="C164" i="102"/>
  <c r="K164" i="102" s="1"/>
  <c r="C163" i="102"/>
  <c r="K163" i="102" s="1"/>
  <c r="C162" i="102"/>
  <c r="K162" i="102" s="1"/>
  <c r="C161" i="102"/>
  <c r="K161" i="102" s="1"/>
  <c r="K160" i="102"/>
  <c r="J157" i="102"/>
  <c r="I157" i="102"/>
  <c r="J156" i="102"/>
  <c r="I156" i="102"/>
  <c r="L156" i="102" s="1"/>
  <c r="J155" i="102"/>
  <c r="I155" i="102"/>
  <c r="L155" i="102" s="1"/>
  <c r="J154" i="102"/>
  <c r="I154" i="102"/>
  <c r="J153" i="102"/>
  <c r="I153" i="102"/>
  <c r="L153" i="102" s="1"/>
  <c r="J152" i="102"/>
  <c r="I152" i="102"/>
  <c r="L152" i="102" s="1"/>
  <c r="J151" i="102"/>
  <c r="I151" i="102"/>
  <c r="L151" i="102" s="1"/>
  <c r="J150" i="102"/>
  <c r="L150" i="102" s="1"/>
  <c r="I150" i="102"/>
  <c r="J145" i="102"/>
  <c r="L145" i="102" s="1"/>
  <c r="I145" i="102"/>
  <c r="J144" i="102"/>
  <c r="L144" i="102" s="1"/>
  <c r="I144" i="102"/>
  <c r="J143" i="102"/>
  <c r="L143" i="102" s="1"/>
  <c r="I143" i="102"/>
  <c r="J142" i="102"/>
  <c r="L142" i="102" s="1"/>
  <c r="I142" i="102"/>
  <c r="K140" i="102"/>
  <c r="K139" i="102"/>
  <c r="K138" i="102"/>
  <c r="C137" i="102"/>
  <c r="K137" i="102" s="1"/>
  <c r="K136" i="102"/>
  <c r="C136" i="102"/>
  <c r="C135" i="102"/>
  <c r="K135" i="102" s="1"/>
  <c r="C134" i="102"/>
  <c r="K134" i="102" s="1"/>
  <c r="K133" i="102"/>
  <c r="C133" i="102"/>
  <c r="C132" i="102"/>
  <c r="K132" i="102" s="1"/>
  <c r="K131" i="102"/>
  <c r="J128" i="102"/>
  <c r="I128" i="102"/>
  <c r="J127" i="102"/>
  <c r="L127" i="102" s="1"/>
  <c r="I127" i="102"/>
  <c r="J126" i="102"/>
  <c r="I126" i="102"/>
  <c r="J125" i="102"/>
  <c r="I125" i="102"/>
  <c r="J124" i="102"/>
  <c r="I124" i="102"/>
  <c r="L123" i="102"/>
  <c r="J123" i="102"/>
  <c r="I123" i="102"/>
  <c r="J122" i="102"/>
  <c r="L122" i="102" s="1"/>
  <c r="I122" i="102"/>
  <c r="J121" i="102"/>
  <c r="I121" i="102"/>
  <c r="J116" i="102"/>
  <c r="L116" i="102" s="1"/>
  <c r="I116" i="102"/>
  <c r="J115" i="102"/>
  <c r="L115" i="102" s="1"/>
  <c r="I115" i="102"/>
  <c r="L114" i="102"/>
  <c r="J114" i="102"/>
  <c r="I114" i="102"/>
  <c r="J113" i="102"/>
  <c r="L113" i="102" s="1"/>
  <c r="I113" i="102"/>
  <c r="K111" i="102"/>
  <c r="K110" i="102"/>
  <c r="K109" i="102"/>
  <c r="C108" i="102"/>
  <c r="K108" i="102" s="1"/>
  <c r="K107" i="102"/>
  <c r="C107" i="102"/>
  <c r="C106" i="102"/>
  <c r="K106" i="102" s="1"/>
  <c r="C105" i="102"/>
  <c r="K105" i="102" s="1"/>
  <c r="C104" i="102"/>
  <c r="K104" i="102" s="1"/>
  <c r="C103" i="102"/>
  <c r="K103" i="102" s="1"/>
  <c r="K102" i="102"/>
  <c r="J99" i="102"/>
  <c r="I99" i="102"/>
  <c r="J98" i="102"/>
  <c r="I98" i="102"/>
  <c r="J97" i="102"/>
  <c r="I97" i="102"/>
  <c r="L96" i="102"/>
  <c r="J96" i="102"/>
  <c r="I96" i="102"/>
  <c r="J95" i="102"/>
  <c r="L95" i="102" s="1"/>
  <c r="I95" i="102"/>
  <c r="J94" i="102"/>
  <c r="I94" i="102"/>
  <c r="J93" i="102"/>
  <c r="I93" i="102"/>
  <c r="J92" i="102"/>
  <c r="I92" i="102"/>
  <c r="L92" i="102" s="1"/>
  <c r="J87" i="102"/>
  <c r="L87" i="102" s="1"/>
  <c r="I87" i="102"/>
  <c r="L86" i="102"/>
  <c r="J86" i="102"/>
  <c r="I86" i="102"/>
  <c r="J85" i="102"/>
  <c r="I85" i="102"/>
  <c r="J84" i="102"/>
  <c r="I84" i="102"/>
  <c r="L84" i="102" s="1"/>
  <c r="K82" i="102"/>
  <c r="K81" i="102"/>
  <c r="K80" i="102"/>
  <c r="K79" i="102"/>
  <c r="C79" i="102"/>
  <c r="C78" i="102"/>
  <c r="K78" i="102" s="1"/>
  <c r="C77" i="102"/>
  <c r="K77" i="102" s="1"/>
  <c r="C76" i="102"/>
  <c r="K76" i="102" s="1"/>
  <c r="C75" i="102"/>
  <c r="K75" i="102" s="1"/>
  <c r="C74" i="102"/>
  <c r="K74" i="102" s="1"/>
  <c r="K73" i="102"/>
  <c r="J70" i="102"/>
  <c r="I70" i="102"/>
  <c r="L70" i="102" s="1"/>
  <c r="J69" i="102"/>
  <c r="L69" i="102" s="1"/>
  <c r="I69" i="102"/>
  <c r="J68" i="102"/>
  <c r="L68" i="102" s="1"/>
  <c r="I68" i="102"/>
  <c r="J67" i="102"/>
  <c r="I67" i="102"/>
  <c r="J66" i="102"/>
  <c r="I66" i="102"/>
  <c r="L65" i="102"/>
  <c r="J65" i="102"/>
  <c r="I65" i="102"/>
  <c r="J64" i="102"/>
  <c r="I64" i="102"/>
  <c r="J63" i="102"/>
  <c r="I63" i="102"/>
  <c r="L63" i="102" s="1"/>
  <c r="J58" i="102"/>
  <c r="I58" i="102"/>
  <c r="J57" i="102"/>
  <c r="I57" i="102"/>
  <c r="L57" i="102" s="1"/>
  <c r="J56" i="102"/>
  <c r="L56" i="102" s="1"/>
  <c r="I56" i="102"/>
  <c r="J55" i="102"/>
  <c r="L55" i="102" s="1"/>
  <c r="I55" i="102"/>
  <c r="K53" i="102"/>
  <c r="K52" i="102"/>
  <c r="K51" i="102"/>
  <c r="C50" i="102"/>
  <c r="K50" i="102" s="1"/>
  <c r="C49" i="102"/>
  <c r="K49" i="102" s="1"/>
  <c r="C48" i="102"/>
  <c r="K48" i="102" s="1"/>
  <c r="K47" i="102"/>
  <c r="C47" i="102"/>
  <c r="C46" i="102"/>
  <c r="K46" i="102" s="1"/>
  <c r="C45" i="102"/>
  <c r="K45" i="102" s="1"/>
  <c r="K44" i="102"/>
  <c r="J41" i="102"/>
  <c r="L41" i="102" s="1"/>
  <c r="I41" i="102"/>
  <c r="J40" i="102"/>
  <c r="I40" i="102"/>
  <c r="J39" i="102"/>
  <c r="I39" i="102"/>
  <c r="J38" i="102"/>
  <c r="I38" i="102"/>
  <c r="L38" i="102" s="1"/>
  <c r="J37" i="102"/>
  <c r="I37" i="102"/>
  <c r="J36" i="102"/>
  <c r="I36" i="102"/>
  <c r="L36" i="102" s="1"/>
  <c r="J35" i="102"/>
  <c r="L35" i="102" s="1"/>
  <c r="I35" i="102"/>
  <c r="J34" i="102"/>
  <c r="L34" i="102" s="1"/>
  <c r="I34" i="102"/>
  <c r="L29" i="102"/>
  <c r="J29" i="102"/>
  <c r="I29" i="102"/>
  <c r="J28" i="102"/>
  <c r="I28" i="102"/>
  <c r="J27" i="102"/>
  <c r="I27" i="102"/>
  <c r="J26" i="102"/>
  <c r="L26" i="102" s="1"/>
  <c r="I26" i="102"/>
  <c r="K24" i="102"/>
  <c r="K23" i="102"/>
  <c r="K22" i="102"/>
  <c r="C21" i="102"/>
  <c r="K21" i="102" s="1"/>
  <c r="C20" i="102"/>
  <c r="K20" i="102" s="1"/>
  <c r="K19" i="102"/>
  <c r="C19" i="102"/>
  <c r="C18" i="102"/>
  <c r="K18" i="102" s="1"/>
  <c r="C17" i="102"/>
  <c r="K17" i="102" s="1"/>
  <c r="C16" i="102"/>
  <c r="K16" i="102" s="1"/>
  <c r="K15" i="102"/>
  <c r="J12" i="102"/>
  <c r="I12" i="102"/>
  <c r="L12" i="102" s="1"/>
  <c r="J11" i="102"/>
  <c r="I11" i="102"/>
  <c r="J10" i="102"/>
  <c r="I10" i="102"/>
  <c r="J9" i="102"/>
  <c r="I9" i="102"/>
  <c r="L9" i="102" s="1"/>
  <c r="J8" i="102"/>
  <c r="I8" i="102"/>
  <c r="J7" i="102"/>
  <c r="L7" i="102" s="1"/>
  <c r="I7" i="102"/>
  <c r="J6" i="102"/>
  <c r="I6" i="102"/>
  <c r="L6" i="102" s="1"/>
  <c r="J5" i="102"/>
  <c r="I5" i="102"/>
  <c r="L5" i="102" s="1"/>
  <c r="J232" i="99"/>
  <c r="I232" i="99"/>
  <c r="J231" i="99"/>
  <c r="I231" i="99"/>
  <c r="J230" i="99"/>
  <c r="I230" i="99"/>
  <c r="J229" i="99"/>
  <c r="I229" i="99"/>
  <c r="K227" i="99"/>
  <c r="K226" i="99"/>
  <c r="K225" i="99"/>
  <c r="C224" i="99"/>
  <c r="K224" i="99" s="1"/>
  <c r="C223" i="99"/>
  <c r="K223" i="99" s="1"/>
  <c r="C222" i="99"/>
  <c r="K222" i="99" s="1"/>
  <c r="C221" i="99"/>
  <c r="K221" i="99" s="1"/>
  <c r="C220" i="99"/>
  <c r="K220" i="99" s="1"/>
  <c r="C219" i="99"/>
  <c r="K219" i="99" s="1"/>
  <c r="K218" i="99"/>
  <c r="J215" i="99"/>
  <c r="I215" i="99"/>
  <c r="J214" i="99"/>
  <c r="I214" i="99"/>
  <c r="L214" i="99" s="1"/>
  <c r="J213" i="99"/>
  <c r="I213" i="99"/>
  <c r="L213" i="99" s="1"/>
  <c r="J212" i="99"/>
  <c r="I212" i="99"/>
  <c r="L212" i="99" s="1"/>
  <c r="J211" i="99"/>
  <c r="I211" i="99"/>
  <c r="L211" i="99" s="1"/>
  <c r="J210" i="99"/>
  <c r="I210" i="99"/>
  <c r="L210" i="99" s="1"/>
  <c r="J209" i="99"/>
  <c r="I209" i="99"/>
  <c r="L209" i="99" s="1"/>
  <c r="J208" i="99"/>
  <c r="I208" i="99"/>
  <c r="L208" i="99" s="1"/>
  <c r="J203" i="99"/>
  <c r="I203" i="99"/>
  <c r="J202" i="99"/>
  <c r="I202" i="99"/>
  <c r="J201" i="99"/>
  <c r="I201" i="99"/>
  <c r="J200" i="99"/>
  <c r="I200" i="99"/>
  <c r="K198" i="99"/>
  <c r="K197" i="99"/>
  <c r="K196" i="99"/>
  <c r="C195" i="99"/>
  <c r="K195" i="99" s="1"/>
  <c r="C194" i="99"/>
  <c r="K194" i="99" s="1"/>
  <c r="K193" i="99"/>
  <c r="C193" i="99"/>
  <c r="C192" i="99"/>
  <c r="K192" i="99" s="1"/>
  <c r="C191" i="99"/>
  <c r="K191" i="99" s="1"/>
  <c r="C190" i="99"/>
  <c r="K190" i="99" s="1"/>
  <c r="K189" i="99"/>
  <c r="J186" i="99"/>
  <c r="I186" i="99"/>
  <c r="J185" i="99"/>
  <c r="I185" i="99"/>
  <c r="L185" i="99" s="1"/>
  <c r="J184" i="99"/>
  <c r="I184" i="99"/>
  <c r="L184" i="99" s="1"/>
  <c r="J183" i="99"/>
  <c r="I183" i="99"/>
  <c r="L183" i="99" s="1"/>
  <c r="J182" i="99"/>
  <c r="I182" i="99"/>
  <c r="L182" i="99" s="1"/>
  <c r="J181" i="99"/>
  <c r="I181" i="99"/>
  <c r="L181" i="99" s="1"/>
  <c r="J180" i="99"/>
  <c r="I180" i="99"/>
  <c r="L180" i="99" s="1"/>
  <c r="J179" i="99"/>
  <c r="I179" i="99"/>
  <c r="L179" i="99" s="1"/>
  <c r="J174" i="99"/>
  <c r="I174" i="99"/>
  <c r="J173" i="99"/>
  <c r="I173" i="99"/>
  <c r="J172" i="99"/>
  <c r="L172" i="99" s="1"/>
  <c r="I172" i="99"/>
  <c r="J171" i="99"/>
  <c r="I171" i="99"/>
  <c r="K169" i="99"/>
  <c r="K168" i="99"/>
  <c r="K167" i="99"/>
  <c r="C166" i="99"/>
  <c r="K166" i="99" s="1"/>
  <c r="C165" i="99"/>
  <c r="K165" i="99" s="1"/>
  <c r="C164" i="99"/>
  <c r="K164" i="99" s="1"/>
  <c r="C163" i="99"/>
  <c r="K163" i="99" s="1"/>
  <c r="C162" i="99"/>
  <c r="K162" i="99" s="1"/>
  <c r="C161" i="99"/>
  <c r="K161" i="99" s="1"/>
  <c r="K160" i="99"/>
  <c r="J157" i="99"/>
  <c r="I157" i="99"/>
  <c r="J156" i="99"/>
  <c r="I156" i="99"/>
  <c r="L156" i="99" s="1"/>
  <c r="J155" i="99"/>
  <c r="I155" i="99"/>
  <c r="J154" i="99"/>
  <c r="I154" i="99"/>
  <c r="L154" i="99" s="1"/>
  <c r="J153" i="99"/>
  <c r="I153" i="99"/>
  <c r="L153" i="99" s="1"/>
  <c r="J152" i="99"/>
  <c r="I152" i="99"/>
  <c r="L152" i="99" s="1"/>
  <c r="J151" i="99"/>
  <c r="I151" i="99"/>
  <c r="L151" i="99" s="1"/>
  <c r="J150" i="99"/>
  <c r="L150" i="99" s="1"/>
  <c r="I150" i="99"/>
  <c r="J145" i="99"/>
  <c r="I145" i="99"/>
  <c r="J144" i="99"/>
  <c r="L144" i="99" s="1"/>
  <c r="I144" i="99"/>
  <c r="J143" i="99"/>
  <c r="L143" i="99" s="1"/>
  <c r="I143" i="99"/>
  <c r="J142" i="99"/>
  <c r="L142" i="99" s="1"/>
  <c r="I142" i="99"/>
  <c r="K140" i="99"/>
  <c r="K139" i="99"/>
  <c r="K138" i="99"/>
  <c r="C137" i="99"/>
  <c r="K137" i="99" s="1"/>
  <c r="K136" i="99"/>
  <c r="C136" i="99"/>
  <c r="C135" i="99"/>
  <c r="K135" i="99" s="1"/>
  <c r="C134" i="99"/>
  <c r="K134" i="99" s="1"/>
  <c r="C133" i="99"/>
  <c r="K133" i="99" s="1"/>
  <c r="C132" i="99"/>
  <c r="K132" i="99" s="1"/>
  <c r="K131" i="99"/>
  <c r="J128" i="99"/>
  <c r="I128" i="99"/>
  <c r="J127" i="99"/>
  <c r="I127" i="99"/>
  <c r="J126" i="99"/>
  <c r="I126" i="99"/>
  <c r="J125" i="99"/>
  <c r="I125" i="99"/>
  <c r="J124" i="99"/>
  <c r="I124" i="99"/>
  <c r="L123" i="99"/>
  <c r="J123" i="99"/>
  <c r="I123" i="99"/>
  <c r="J122" i="99"/>
  <c r="L122" i="99" s="1"/>
  <c r="I122" i="99"/>
  <c r="J121" i="99"/>
  <c r="I121" i="99"/>
  <c r="J116" i="99"/>
  <c r="L116" i="99" s="1"/>
  <c r="I116" i="99"/>
  <c r="J115" i="99"/>
  <c r="L115" i="99" s="1"/>
  <c r="I115" i="99"/>
  <c r="J114" i="99"/>
  <c r="I114" i="99"/>
  <c r="L114" i="99" s="1"/>
  <c r="J113" i="99"/>
  <c r="L113" i="99" s="1"/>
  <c r="I113" i="99"/>
  <c r="K111" i="99"/>
  <c r="K110" i="99"/>
  <c r="K109" i="99"/>
  <c r="C108" i="99"/>
  <c r="K108" i="99" s="1"/>
  <c r="K107" i="99"/>
  <c r="C107" i="99"/>
  <c r="C106" i="99"/>
  <c r="K106" i="99" s="1"/>
  <c r="C105" i="99"/>
  <c r="K105" i="99" s="1"/>
  <c r="C104" i="99"/>
  <c r="K104" i="99" s="1"/>
  <c r="C103" i="99"/>
  <c r="K103" i="99" s="1"/>
  <c r="K102" i="99"/>
  <c r="J99" i="99"/>
  <c r="I99" i="99"/>
  <c r="J98" i="99"/>
  <c r="I98" i="99"/>
  <c r="J97" i="99"/>
  <c r="I97" i="99"/>
  <c r="L97" i="99" s="1"/>
  <c r="L96" i="99"/>
  <c r="J96" i="99"/>
  <c r="I96" i="99"/>
  <c r="J95" i="99"/>
  <c r="L95" i="99" s="1"/>
  <c r="I95" i="99"/>
  <c r="J94" i="99"/>
  <c r="I94" i="99"/>
  <c r="J93" i="99"/>
  <c r="I93" i="99"/>
  <c r="J92" i="99"/>
  <c r="I92" i="99"/>
  <c r="L87" i="99"/>
  <c r="J87" i="99"/>
  <c r="I87" i="99"/>
  <c r="J86" i="99"/>
  <c r="L86" i="99" s="1"/>
  <c r="I86" i="99"/>
  <c r="J85" i="99"/>
  <c r="L85" i="99" s="1"/>
  <c r="I85" i="99"/>
  <c r="J84" i="99"/>
  <c r="I84" i="99"/>
  <c r="K82" i="99"/>
  <c r="K81" i="99"/>
  <c r="K80" i="99"/>
  <c r="C79" i="99"/>
  <c r="K79" i="99" s="1"/>
  <c r="C78" i="99"/>
  <c r="K78" i="99" s="1"/>
  <c r="C77" i="99"/>
  <c r="K77" i="99" s="1"/>
  <c r="C76" i="99"/>
  <c r="K76" i="99" s="1"/>
  <c r="C75" i="99"/>
  <c r="K75" i="99" s="1"/>
  <c r="C74" i="99"/>
  <c r="K74" i="99" s="1"/>
  <c r="K73" i="99"/>
  <c r="J70" i="99"/>
  <c r="I70" i="99"/>
  <c r="L70" i="99" s="1"/>
  <c r="J69" i="99"/>
  <c r="L69" i="99" s="1"/>
  <c r="I69" i="99"/>
  <c r="L68" i="99"/>
  <c r="J68" i="99"/>
  <c r="I68" i="99"/>
  <c r="J67" i="99"/>
  <c r="I67" i="99"/>
  <c r="L67" i="99" s="1"/>
  <c r="J66" i="99"/>
  <c r="I66" i="99"/>
  <c r="L66" i="99" s="1"/>
  <c r="J65" i="99"/>
  <c r="I65" i="99"/>
  <c r="J64" i="99"/>
  <c r="I64" i="99"/>
  <c r="J63" i="99"/>
  <c r="I63" i="99"/>
  <c r="J58" i="99"/>
  <c r="I58" i="99"/>
  <c r="J57" i="99"/>
  <c r="I57" i="99"/>
  <c r="L57" i="99" s="1"/>
  <c r="J56" i="99"/>
  <c r="I56" i="99"/>
  <c r="L56" i="99" s="1"/>
  <c r="J55" i="99"/>
  <c r="I55" i="99"/>
  <c r="K53" i="99"/>
  <c r="K52" i="99"/>
  <c r="K51" i="99"/>
  <c r="C50" i="99"/>
  <c r="K50" i="99" s="1"/>
  <c r="C49" i="99"/>
  <c r="K49" i="99" s="1"/>
  <c r="C48" i="99"/>
  <c r="K48" i="99" s="1"/>
  <c r="C47" i="99"/>
  <c r="K47" i="99" s="1"/>
  <c r="C46" i="99"/>
  <c r="K46" i="99" s="1"/>
  <c r="K45" i="99"/>
  <c r="C45" i="99"/>
  <c r="K44" i="99"/>
  <c r="J41" i="99"/>
  <c r="I41" i="99"/>
  <c r="L41" i="99" s="1"/>
  <c r="J40" i="99"/>
  <c r="I40" i="99"/>
  <c r="J39" i="99"/>
  <c r="I39" i="99"/>
  <c r="J38" i="99"/>
  <c r="I38" i="99"/>
  <c r="L38" i="99" s="1"/>
  <c r="J37" i="99"/>
  <c r="L37" i="99" s="1"/>
  <c r="I37" i="99"/>
  <c r="J36" i="99"/>
  <c r="L36" i="99" s="1"/>
  <c r="I36" i="99"/>
  <c r="J35" i="99"/>
  <c r="I35" i="99"/>
  <c r="J34" i="99"/>
  <c r="I34" i="99"/>
  <c r="J29" i="99"/>
  <c r="I29" i="99"/>
  <c r="J28" i="99"/>
  <c r="L28" i="99" s="1"/>
  <c r="I28" i="99"/>
  <c r="J27" i="99"/>
  <c r="L27" i="99" s="1"/>
  <c r="I27" i="99"/>
  <c r="J26" i="99"/>
  <c r="I26" i="99"/>
  <c r="L26" i="99" s="1"/>
  <c r="K24" i="99"/>
  <c r="K23" i="99"/>
  <c r="K22" i="99"/>
  <c r="C21" i="99"/>
  <c r="K21" i="99" s="1"/>
  <c r="C20" i="99"/>
  <c r="K20" i="99" s="1"/>
  <c r="K19" i="99"/>
  <c r="C19" i="99"/>
  <c r="C18" i="99"/>
  <c r="K18" i="99" s="1"/>
  <c r="C17" i="99"/>
  <c r="K17" i="99" s="1"/>
  <c r="C16" i="99"/>
  <c r="K16" i="99" s="1"/>
  <c r="K15" i="99"/>
  <c r="J12" i="99"/>
  <c r="I12" i="99"/>
  <c r="J11" i="99"/>
  <c r="I11" i="99"/>
  <c r="L11" i="99" s="1"/>
  <c r="J10" i="99"/>
  <c r="L10" i="99" s="1"/>
  <c r="I10" i="99"/>
  <c r="J9" i="99"/>
  <c r="L9" i="99" s="1"/>
  <c r="I9" i="99"/>
  <c r="J8" i="99"/>
  <c r="I8" i="99"/>
  <c r="J7" i="99"/>
  <c r="I7" i="99"/>
  <c r="J6" i="99"/>
  <c r="I6" i="99"/>
  <c r="J5" i="99"/>
  <c r="I5" i="99"/>
  <c r="J232" i="98"/>
  <c r="L232" i="98" s="1"/>
  <c r="I232" i="98"/>
  <c r="J231" i="98"/>
  <c r="L231" i="98" s="1"/>
  <c r="I231" i="98"/>
  <c r="J230" i="98"/>
  <c r="L230" i="98" s="1"/>
  <c r="I230" i="98"/>
  <c r="J229" i="98"/>
  <c r="L229" i="98" s="1"/>
  <c r="I229" i="98"/>
  <c r="K227" i="98"/>
  <c r="K226" i="98"/>
  <c r="K225" i="98"/>
  <c r="C224" i="98"/>
  <c r="K224" i="98" s="1"/>
  <c r="C223" i="98"/>
  <c r="K223" i="98" s="1"/>
  <c r="C222" i="98"/>
  <c r="K222" i="98" s="1"/>
  <c r="C221" i="98"/>
  <c r="K221" i="98" s="1"/>
  <c r="C220" i="98"/>
  <c r="K220" i="98" s="1"/>
  <c r="K219" i="98"/>
  <c r="C219" i="98"/>
  <c r="K218" i="98"/>
  <c r="J215" i="98"/>
  <c r="I215" i="98"/>
  <c r="J214" i="98"/>
  <c r="I214" i="98"/>
  <c r="J213" i="98"/>
  <c r="I213" i="98"/>
  <c r="L213" i="98" s="1"/>
  <c r="J212" i="98"/>
  <c r="I212" i="98"/>
  <c r="L212" i="98" s="1"/>
  <c r="J211" i="98"/>
  <c r="I211" i="98"/>
  <c r="J210" i="98"/>
  <c r="I210" i="98"/>
  <c r="L210" i="98" s="1"/>
  <c r="J209" i="98"/>
  <c r="I209" i="98"/>
  <c r="L209" i="98" s="1"/>
  <c r="J208" i="98"/>
  <c r="I208" i="98"/>
  <c r="J203" i="98"/>
  <c r="I203" i="98"/>
  <c r="J202" i="98"/>
  <c r="I202" i="98"/>
  <c r="J201" i="98"/>
  <c r="I201" i="98"/>
  <c r="J200" i="98"/>
  <c r="I200" i="98"/>
  <c r="K198" i="98"/>
  <c r="K197" i="98"/>
  <c r="K196" i="98"/>
  <c r="C195" i="98"/>
  <c r="K195" i="98" s="1"/>
  <c r="C194" i="98"/>
  <c r="K194" i="98" s="1"/>
  <c r="K193" i="98"/>
  <c r="C193" i="98"/>
  <c r="C192" i="98"/>
  <c r="K192" i="98" s="1"/>
  <c r="C191" i="98"/>
  <c r="K191" i="98" s="1"/>
  <c r="C190" i="98"/>
  <c r="K190" i="98" s="1"/>
  <c r="K189" i="98"/>
  <c r="J186" i="98"/>
  <c r="I186" i="98"/>
  <c r="J185" i="98"/>
  <c r="I185" i="98"/>
  <c r="L185" i="98" s="1"/>
  <c r="J184" i="98"/>
  <c r="I184" i="98"/>
  <c r="J183" i="98"/>
  <c r="I183" i="98"/>
  <c r="L183" i="98" s="1"/>
  <c r="J182" i="98"/>
  <c r="I182" i="98"/>
  <c r="L182" i="98" s="1"/>
  <c r="J181" i="98"/>
  <c r="I181" i="98"/>
  <c r="J180" i="98"/>
  <c r="I180" i="98"/>
  <c r="L180" i="98" s="1"/>
  <c r="J179" i="98"/>
  <c r="I179" i="98"/>
  <c r="L179" i="98" s="1"/>
  <c r="J174" i="98"/>
  <c r="I174" i="98"/>
  <c r="J173" i="98"/>
  <c r="I173" i="98"/>
  <c r="J172" i="98"/>
  <c r="I172" i="98"/>
  <c r="J171" i="98"/>
  <c r="I171" i="98"/>
  <c r="K169" i="98"/>
  <c r="K168" i="98"/>
  <c r="K167" i="98"/>
  <c r="C166" i="98"/>
  <c r="K166" i="98" s="1"/>
  <c r="C165" i="98"/>
  <c r="K165" i="98" s="1"/>
  <c r="C164" i="98"/>
  <c r="K164" i="98" s="1"/>
  <c r="C163" i="98"/>
  <c r="K163" i="98" s="1"/>
  <c r="C162" i="98"/>
  <c r="K162" i="98" s="1"/>
  <c r="C161" i="98"/>
  <c r="K161" i="98" s="1"/>
  <c r="K160" i="98"/>
  <c r="J157" i="98"/>
  <c r="I157" i="98"/>
  <c r="J156" i="98"/>
  <c r="I156" i="98"/>
  <c r="L156" i="98" s="1"/>
  <c r="J155" i="98"/>
  <c r="I155" i="98"/>
  <c r="L155" i="98" s="1"/>
  <c r="J154" i="98"/>
  <c r="I154" i="98"/>
  <c r="J153" i="98"/>
  <c r="I153" i="98"/>
  <c r="L153" i="98" s="1"/>
  <c r="J152" i="98"/>
  <c r="I152" i="98"/>
  <c r="L152" i="98" s="1"/>
  <c r="J151" i="98"/>
  <c r="I151" i="98"/>
  <c r="L151" i="98" s="1"/>
  <c r="J150" i="98"/>
  <c r="L150" i="98" s="1"/>
  <c r="I150" i="98"/>
  <c r="J145" i="98"/>
  <c r="L145" i="98" s="1"/>
  <c r="I145" i="98"/>
  <c r="J144" i="98"/>
  <c r="L144" i="98" s="1"/>
  <c r="I144" i="98"/>
  <c r="J143" i="98"/>
  <c r="L143" i="98" s="1"/>
  <c r="I143" i="98"/>
  <c r="J142" i="98"/>
  <c r="I142" i="98"/>
  <c r="K140" i="98"/>
  <c r="K139" i="98"/>
  <c r="K138" i="98"/>
  <c r="C137" i="98"/>
  <c r="K137" i="98" s="1"/>
  <c r="K136" i="98"/>
  <c r="C136" i="98"/>
  <c r="C135" i="98"/>
  <c r="K135" i="98" s="1"/>
  <c r="C134" i="98"/>
  <c r="K134" i="98" s="1"/>
  <c r="K133" i="98"/>
  <c r="C133" i="98"/>
  <c r="C132" i="98"/>
  <c r="K132" i="98" s="1"/>
  <c r="K131" i="98"/>
  <c r="J128" i="98"/>
  <c r="I128" i="98"/>
  <c r="J127" i="98"/>
  <c r="I127" i="98"/>
  <c r="J126" i="98"/>
  <c r="I126" i="98"/>
  <c r="J125" i="98"/>
  <c r="I125" i="98"/>
  <c r="J124" i="98"/>
  <c r="I124" i="98"/>
  <c r="L123" i="98"/>
  <c r="J123" i="98"/>
  <c r="I123" i="98"/>
  <c r="J122" i="98"/>
  <c r="L122" i="98" s="1"/>
  <c r="I122" i="98"/>
  <c r="J121" i="98"/>
  <c r="I121" i="98"/>
  <c r="J116" i="98"/>
  <c r="L116" i="98" s="1"/>
  <c r="I116" i="98"/>
  <c r="J115" i="98"/>
  <c r="L115" i="98" s="1"/>
  <c r="I115" i="98"/>
  <c r="J114" i="98"/>
  <c r="I114" i="98"/>
  <c r="L114" i="98" s="1"/>
  <c r="J113" i="98"/>
  <c r="L113" i="98" s="1"/>
  <c r="I113" i="98"/>
  <c r="K111" i="98"/>
  <c r="K110" i="98"/>
  <c r="K109" i="98"/>
  <c r="C108" i="98"/>
  <c r="K108" i="98" s="1"/>
  <c r="K107" i="98"/>
  <c r="C107" i="98"/>
  <c r="C106" i="98"/>
  <c r="K106" i="98" s="1"/>
  <c r="C105" i="98"/>
  <c r="K105" i="98" s="1"/>
  <c r="C104" i="98"/>
  <c r="K104" i="98" s="1"/>
  <c r="C103" i="98"/>
  <c r="K103" i="98" s="1"/>
  <c r="K102" i="98"/>
  <c r="J99" i="98"/>
  <c r="I99" i="98"/>
  <c r="L99" i="98" s="1"/>
  <c r="J98" i="98"/>
  <c r="I98" i="98"/>
  <c r="L98" i="98" s="1"/>
  <c r="J97" i="98"/>
  <c r="I97" i="98"/>
  <c r="L97" i="98" s="1"/>
  <c r="J96" i="98"/>
  <c r="I96" i="98"/>
  <c r="L96" i="98" s="1"/>
  <c r="J95" i="98"/>
  <c r="I95" i="98"/>
  <c r="L95" i="98" s="1"/>
  <c r="J94" i="98"/>
  <c r="I94" i="98"/>
  <c r="L94" i="98" s="1"/>
  <c r="J93" i="98"/>
  <c r="I93" i="98"/>
  <c r="L93" i="98" s="1"/>
  <c r="J92" i="98"/>
  <c r="I92" i="98"/>
  <c r="L92" i="98" s="1"/>
  <c r="J87" i="98"/>
  <c r="L87" i="98" s="1"/>
  <c r="I87" i="98"/>
  <c r="L86" i="98"/>
  <c r="J86" i="98"/>
  <c r="I86" i="98"/>
  <c r="J85" i="98"/>
  <c r="L85" i="98" s="1"/>
  <c r="I85" i="98"/>
  <c r="J84" i="98"/>
  <c r="I84" i="98"/>
  <c r="L84" i="98" s="1"/>
  <c r="K82" i="98"/>
  <c r="K81" i="98"/>
  <c r="K80" i="98"/>
  <c r="K79" i="98"/>
  <c r="C79" i="98"/>
  <c r="K78" i="98"/>
  <c r="C78" i="98"/>
  <c r="C77" i="98"/>
  <c r="K77" i="98" s="1"/>
  <c r="C76" i="98"/>
  <c r="K76" i="98" s="1"/>
  <c r="C75" i="98"/>
  <c r="K75" i="98" s="1"/>
  <c r="C74" i="98"/>
  <c r="K74" i="98" s="1"/>
  <c r="K73" i="98"/>
  <c r="J70" i="98"/>
  <c r="I70" i="98"/>
  <c r="J69" i="98"/>
  <c r="L69" i="98" s="1"/>
  <c r="I69" i="98"/>
  <c r="J68" i="98"/>
  <c r="I68" i="98"/>
  <c r="L68" i="98" s="1"/>
  <c r="J67" i="98"/>
  <c r="I67" i="98"/>
  <c r="L67" i="98" s="1"/>
  <c r="J66" i="98"/>
  <c r="I66" i="98"/>
  <c r="L66" i="98" s="1"/>
  <c r="J65" i="98"/>
  <c r="I65" i="98"/>
  <c r="L65" i="98" s="1"/>
  <c r="J64" i="98"/>
  <c r="I64" i="98"/>
  <c r="J63" i="98"/>
  <c r="L63" i="98" s="1"/>
  <c r="I63" i="98"/>
  <c r="J58" i="98"/>
  <c r="I58" i="98"/>
  <c r="J57" i="98"/>
  <c r="I57" i="98"/>
  <c r="J56" i="98"/>
  <c r="I56" i="98"/>
  <c r="L56" i="98" s="1"/>
  <c r="J55" i="98"/>
  <c r="I55" i="98"/>
  <c r="K53" i="98"/>
  <c r="K52" i="98"/>
  <c r="K51" i="98"/>
  <c r="C50" i="98"/>
  <c r="K50" i="98" s="1"/>
  <c r="C49" i="98"/>
  <c r="K49" i="98" s="1"/>
  <c r="C48" i="98"/>
  <c r="K48" i="98" s="1"/>
  <c r="K47" i="98"/>
  <c r="C47" i="98"/>
  <c r="C46" i="98"/>
  <c r="K46" i="98" s="1"/>
  <c r="K45" i="98"/>
  <c r="C45" i="98"/>
  <c r="K44" i="98"/>
  <c r="J41" i="98"/>
  <c r="I41" i="98"/>
  <c r="L41" i="98" s="1"/>
  <c r="J40" i="98"/>
  <c r="I40" i="98"/>
  <c r="J39" i="98"/>
  <c r="I39" i="98"/>
  <c r="J38" i="98"/>
  <c r="I38" i="98"/>
  <c r="J37" i="98"/>
  <c r="L37" i="98" s="1"/>
  <c r="I37" i="98"/>
  <c r="J36" i="98"/>
  <c r="I36" i="98"/>
  <c r="L35" i="98"/>
  <c r="J35" i="98"/>
  <c r="I35" i="98"/>
  <c r="J34" i="98"/>
  <c r="I34" i="98"/>
  <c r="L34" i="98" s="1"/>
  <c r="J29" i="98"/>
  <c r="I29" i="98"/>
  <c r="J28" i="98"/>
  <c r="I28" i="98"/>
  <c r="J27" i="98"/>
  <c r="I27" i="98"/>
  <c r="J26" i="98"/>
  <c r="L26" i="98" s="1"/>
  <c r="I26" i="98"/>
  <c r="K24" i="98"/>
  <c r="K23" i="98"/>
  <c r="K22" i="98"/>
  <c r="C21" i="98"/>
  <c r="K21" i="98" s="1"/>
  <c r="C20" i="98"/>
  <c r="K20" i="98" s="1"/>
  <c r="C19" i="98"/>
  <c r="K19" i="98" s="1"/>
  <c r="C18" i="98"/>
  <c r="K18" i="98" s="1"/>
  <c r="C17" i="98"/>
  <c r="K17" i="98" s="1"/>
  <c r="C16" i="98"/>
  <c r="K16" i="98" s="1"/>
  <c r="K15" i="98"/>
  <c r="J12" i="98"/>
  <c r="I12" i="98"/>
  <c r="L12" i="98" s="1"/>
  <c r="J11" i="98"/>
  <c r="I11" i="98"/>
  <c r="L11" i="98" s="1"/>
  <c r="J10" i="98"/>
  <c r="L10" i="98" s="1"/>
  <c r="I10" i="98"/>
  <c r="J9" i="98"/>
  <c r="L9" i="98" s="1"/>
  <c r="I9" i="98"/>
  <c r="J8" i="98"/>
  <c r="I8" i="98"/>
  <c r="L8" i="98" s="1"/>
  <c r="J7" i="98"/>
  <c r="I7" i="98"/>
  <c r="L6" i="98"/>
  <c r="J6" i="98"/>
  <c r="I6" i="98"/>
  <c r="J5" i="98"/>
  <c r="I5" i="98"/>
  <c r="L5" i="98" s="1"/>
  <c r="J232" i="97"/>
  <c r="I232" i="97"/>
  <c r="J231" i="97"/>
  <c r="L231" i="97" s="1"/>
  <c r="I231" i="97"/>
  <c r="J230" i="97"/>
  <c r="L230" i="97" s="1"/>
  <c r="I230" i="97"/>
  <c r="J229" i="97"/>
  <c r="L229" i="97" s="1"/>
  <c r="I229" i="97"/>
  <c r="K227" i="97"/>
  <c r="K226" i="97"/>
  <c r="K225" i="97"/>
  <c r="C224" i="97"/>
  <c r="K224" i="97" s="1"/>
  <c r="C223" i="97"/>
  <c r="K223" i="97" s="1"/>
  <c r="C222" i="97"/>
  <c r="K222" i="97" s="1"/>
  <c r="C221" i="97"/>
  <c r="K221" i="97" s="1"/>
  <c r="C220" i="97"/>
  <c r="K220" i="97" s="1"/>
  <c r="C219" i="97"/>
  <c r="K219" i="97" s="1"/>
  <c r="K218" i="97"/>
  <c r="J215" i="97"/>
  <c r="L215" i="97" s="1"/>
  <c r="I215" i="97"/>
  <c r="J214" i="97"/>
  <c r="I214" i="97"/>
  <c r="J213" i="97"/>
  <c r="L213" i="97" s="1"/>
  <c r="I213" i="97"/>
  <c r="J212" i="97"/>
  <c r="I212" i="97"/>
  <c r="J211" i="97"/>
  <c r="I211" i="97"/>
  <c r="J210" i="97"/>
  <c r="I210" i="97"/>
  <c r="J209" i="97"/>
  <c r="I209" i="97"/>
  <c r="J208" i="97"/>
  <c r="I208" i="97"/>
  <c r="J203" i="97"/>
  <c r="I203" i="97"/>
  <c r="J202" i="97"/>
  <c r="L202" i="97" s="1"/>
  <c r="I202" i="97"/>
  <c r="J201" i="97"/>
  <c r="L201" i="97" s="1"/>
  <c r="I201" i="97"/>
  <c r="J200" i="97"/>
  <c r="L200" i="97" s="1"/>
  <c r="I200" i="97"/>
  <c r="K198" i="97"/>
  <c r="K197" i="97"/>
  <c r="K196" i="97"/>
  <c r="C195" i="97"/>
  <c r="K195" i="97" s="1"/>
  <c r="C194" i="97"/>
  <c r="K194" i="97" s="1"/>
  <c r="C193" i="97"/>
  <c r="K193" i="97" s="1"/>
  <c r="C192" i="97"/>
  <c r="K192" i="97" s="1"/>
  <c r="C191" i="97"/>
  <c r="K191" i="97" s="1"/>
  <c r="C190" i="97"/>
  <c r="K190" i="97" s="1"/>
  <c r="K189" i="97"/>
  <c r="J186" i="97"/>
  <c r="I186" i="97"/>
  <c r="L186" i="97" s="1"/>
  <c r="J185" i="97"/>
  <c r="I185" i="97"/>
  <c r="L185" i="97" s="1"/>
  <c r="J184" i="97"/>
  <c r="I184" i="97"/>
  <c r="L184" i="97" s="1"/>
  <c r="J183" i="97"/>
  <c r="I183" i="97"/>
  <c r="L183" i="97" s="1"/>
  <c r="J182" i="97"/>
  <c r="I182" i="97"/>
  <c r="L182" i="97" s="1"/>
  <c r="J181" i="97"/>
  <c r="I181" i="97"/>
  <c r="J180" i="97"/>
  <c r="I180" i="97"/>
  <c r="J179" i="97"/>
  <c r="I179" i="97"/>
  <c r="L179" i="97" s="1"/>
  <c r="J174" i="97"/>
  <c r="I174" i="97"/>
  <c r="J173" i="97"/>
  <c r="I173" i="97"/>
  <c r="J172" i="97"/>
  <c r="I172" i="97"/>
  <c r="J171" i="97"/>
  <c r="I171" i="97"/>
  <c r="K169" i="97"/>
  <c r="K168" i="97"/>
  <c r="K167" i="97"/>
  <c r="C166" i="97"/>
  <c r="K166" i="97" s="1"/>
  <c r="K165" i="97"/>
  <c r="C165" i="97"/>
  <c r="C164" i="97"/>
  <c r="K164" i="97" s="1"/>
  <c r="C163" i="97"/>
  <c r="K163" i="97" s="1"/>
  <c r="C162" i="97"/>
  <c r="K162" i="97" s="1"/>
  <c r="C161" i="97"/>
  <c r="K161" i="97" s="1"/>
  <c r="K160" i="97"/>
  <c r="J157" i="97"/>
  <c r="I157" i="97"/>
  <c r="L157" i="97" s="1"/>
  <c r="J156" i="97"/>
  <c r="I156" i="97"/>
  <c r="L156" i="97" s="1"/>
  <c r="J155" i="97"/>
  <c r="I155" i="97"/>
  <c r="L155" i="97" s="1"/>
  <c r="J154" i="97"/>
  <c r="I154" i="97"/>
  <c r="J153" i="97"/>
  <c r="I153" i="97"/>
  <c r="J152" i="97"/>
  <c r="I152" i="97"/>
  <c r="J151" i="97"/>
  <c r="I151" i="97"/>
  <c r="L151" i="97" s="1"/>
  <c r="J150" i="97"/>
  <c r="I150" i="97"/>
  <c r="J145" i="97"/>
  <c r="L145" i="97" s="1"/>
  <c r="I145" i="97"/>
  <c r="J144" i="97"/>
  <c r="L144" i="97" s="1"/>
  <c r="I144" i="97"/>
  <c r="J143" i="97"/>
  <c r="L143" i="97" s="1"/>
  <c r="I143" i="97"/>
  <c r="J142" i="97"/>
  <c r="I142" i="97"/>
  <c r="K140" i="97"/>
  <c r="K139" i="97"/>
  <c r="K138" i="97"/>
  <c r="C137" i="97"/>
  <c r="K137" i="97" s="1"/>
  <c r="K136" i="97"/>
  <c r="C136" i="97"/>
  <c r="C135" i="97"/>
  <c r="K135" i="97" s="1"/>
  <c r="C134" i="97"/>
  <c r="K134" i="97" s="1"/>
  <c r="K133" i="97"/>
  <c r="C133" i="97"/>
  <c r="C132" i="97"/>
  <c r="K132" i="97" s="1"/>
  <c r="K131" i="97"/>
  <c r="J128" i="97"/>
  <c r="I128" i="97"/>
  <c r="J127" i="97"/>
  <c r="I127" i="97"/>
  <c r="L127" i="97" s="1"/>
  <c r="J126" i="97"/>
  <c r="I126" i="97"/>
  <c r="J125" i="97"/>
  <c r="I125" i="97"/>
  <c r="J124" i="97"/>
  <c r="I124" i="97"/>
  <c r="L123" i="97"/>
  <c r="J123" i="97"/>
  <c r="I123" i="97"/>
  <c r="J122" i="97"/>
  <c r="I122" i="97"/>
  <c r="L122" i="97" s="1"/>
  <c r="J121" i="97"/>
  <c r="I121" i="97"/>
  <c r="L121" i="97" s="1"/>
  <c r="J116" i="97"/>
  <c r="L116" i="97" s="1"/>
  <c r="I116" i="97"/>
  <c r="J115" i="97"/>
  <c r="L115" i="97" s="1"/>
  <c r="I115" i="97"/>
  <c r="J114" i="97"/>
  <c r="L114" i="97" s="1"/>
  <c r="I114" i="97"/>
  <c r="J113" i="97"/>
  <c r="I113" i="97"/>
  <c r="K111" i="97"/>
  <c r="K110" i="97"/>
  <c r="K109" i="97"/>
  <c r="C108" i="97"/>
  <c r="K108" i="97" s="1"/>
  <c r="K107" i="97"/>
  <c r="C107" i="97"/>
  <c r="C106" i="97"/>
  <c r="K106" i="97" s="1"/>
  <c r="K105" i="97"/>
  <c r="C105" i="97"/>
  <c r="K104" i="97"/>
  <c r="C104" i="97"/>
  <c r="C103" i="97"/>
  <c r="K103" i="97" s="1"/>
  <c r="K102" i="97"/>
  <c r="J99" i="97"/>
  <c r="I99" i="97"/>
  <c r="L99" i="97" s="1"/>
  <c r="J98" i="97"/>
  <c r="I98" i="97"/>
  <c r="L98" i="97" s="1"/>
  <c r="J97" i="97"/>
  <c r="I97" i="97"/>
  <c r="L97" i="97" s="1"/>
  <c r="J96" i="97"/>
  <c r="L96" i="97" s="1"/>
  <c r="I96" i="97"/>
  <c r="J95" i="97"/>
  <c r="I95" i="97"/>
  <c r="J94" i="97"/>
  <c r="I94" i="97"/>
  <c r="L94" i="97" s="1"/>
  <c r="J93" i="97"/>
  <c r="I93" i="97"/>
  <c r="J92" i="97"/>
  <c r="I92" i="97"/>
  <c r="J87" i="97"/>
  <c r="I87" i="97"/>
  <c r="L87" i="97" s="1"/>
  <c r="J86" i="97"/>
  <c r="I86" i="97"/>
  <c r="J85" i="97"/>
  <c r="I85" i="97"/>
  <c r="J84" i="97"/>
  <c r="I84" i="97"/>
  <c r="L84" i="97" s="1"/>
  <c r="K82" i="97"/>
  <c r="K81" i="97"/>
  <c r="K80" i="97"/>
  <c r="K79" i="97"/>
  <c r="C79" i="97"/>
  <c r="K78" i="97"/>
  <c r="C78" i="97"/>
  <c r="C77" i="97"/>
  <c r="K77" i="97" s="1"/>
  <c r="C76" i="97"/>
  <c r="K76" i="97" s="1"/>
  <c r="C75" i="97"/>
  <c r="K75" i="97" s="1"/>
  <c r="C74" i="97"/>
  <c r="K74" i="97" s="1"/>
  <c r="K73" i="97"/>
  <c r="J70" i="97"/>
  <c r="I70" i="97"/>
  <c r="L70" i="97" s="1"/>
  <c r="J69" i="97"/>
  <c r="L69" i="97" s="1"/>
  <c r="I69" i="97"/>
  <c r="J68" i="97"/>
  <c r="I68" i="97"/>
  <c r="J67" i="97"/>
  <c r="I67" i="97"/>
  <c r="J66" i="97"/>
  <c r="I66" i="97"/>
  <c r="J65" i="97"/>
  <c r="I65" i="97"/>
  <c r="J64" i="97"/>
  <c r="L64" i="97" s="1"/>
  <c r="I64" i="97"/>
  <c r="J63" i="97"/>
  <c r="L63" i="97" s="1"/>
  <c r="I63" i="97"/>
  <c r="J58" i="97"/>
  <c r="L58" i="97" s="1"/>
  <c r="I58" i="97"/>
  <c r="J57" i="97"/>
  <c r="I57" i="97"/>
  <c r="J56" i="97"/>
  <c r="L56" i="97" s="1"/>
  <c r="I56" i="97"/>
  <c r="J55" i="97"/>
  <c r="L55" i="97" s="1"/>
  <c r="I55" i="97"/>
  <c r="K53" i="97"/>
  <c r="K52" i="97"/>
  <c r="K51" i="97"/>
  <c r="C50" i="97"/>
  <c r="K50" i="97" s="1"/>
  <c r="C49" i="97"/>
  <c r="K49" i="97" s="1"/>
  <c r="C48" i="97"/>
  <c r="K48" i="97" s="1"/>
  <c r="C47" i="97"/>
  <c r="K47" i="97" s="1"/>
  <c r="C46" i="97"/>
  <c r="K46" i="97" s="1"/>
  <c r="K45" i="97"/>
  <c r="C45" i="97"/>
  <c r="K44" i="97"/>
  <c r="J41" i="97"/>
  <c r="I41" i="97"/>
  <c r="L41" i="97" s="1"/>
  <c r="J40" i="97"/>
  <c r="I40" i="97"/>
  <c r="L40" i="97" s="1"/>
  <c r="J39" i="97"/>
  <c r="I39" i="97"/>
  <c r="L39" i="97" s="1"/>
  <c r="J38" i="97"/>
  <c r="I38" i="97"/>
  <c r="L38" i="97" s="1"/>
  <c r="J37" i="97"/>
  <c r="I37" i="97"/>
  <c r="J36" i="97"/>
  <c r="I36" i="97"/>
  <c r="L36" i="97" s="1"/>
  <c r="J35" i="97"/>
  <c r="L35" i="97" s="1"/>
  <c r="I35" i="97"/>
  <c r="J34" i="97"/>
  <c r="L34" i="97" s="1"/>
  <c r="I34" i="97"/>
  <c r="J29" i="97"/>
  <c r="L29" i="97" s="1"/>
  <c r="I29" i="97"/>
  <c r="J28" i="97"/>
  <c r="L28" i="97" s="1"/>
  <c r="I28" i="97"/>
  <c r="J27" i="97"/>
  <c r="L27" i="97" s="1"/>
  <c r="I27" i="97"/>
  <c r="J26" i="97"/>
  <c r="I26" i="97"/>
  <c r="L26" i="97" s="1"/>
  <c r="K24" i="97"/>
  <c r="K23" i="97"/>
  <c r="K22" i="97"/>
  <c r="C21" i="97"/>
  <c r="K21" i="97" s="1"/>
  <c r="C20" i="97"/>
  <c r="K20" i="97" s="1"/>
  <c r="K19" i="97"/>
  <c r="C19" i="97"/>
  <c r="C18" i="97"/>
  <c r="K18" i="97" s="1"/>
  <c r="C17" i="97"/>
  <c r="K17" i="97" s="1"/>
  <c r="C16" i="97"/>
  <c r="K16" i="97" s="1"/>
  <c r="K15" i="97"/>
  <c r="J12" i="97"/>
  <c r="I12" i="97"/>
  <c r="J11" i="97"/>
  <c r="I11" i="97"/>
  <c r="J10" i="97"/>
  <c r="L10" i="97" s="1"/>
  <c r="I10" i="97"/>
  <c r="J9" i="97"/>
  <c r="I9" i="97"/>
  <c r="L8" i="97"/>
  <c r="J8" i="97"/>
  <c r="I8" i="97"/>
  <c r="J7" i="97"/>
  <c r="I7" i="97"/>
  <c r="L7" i="97" s="1"/>
  <c r="J6" i="97"/>
  <c r="I6" i="97"/>
  <c r="L6" i="97" s="1"/>
  <c r="J5" i="97"/>
  <c r="I5" i="97"/>
  <c r="L5" i="97" s="1"/>
  <c r="J232" i="96"/>
  <c r="I232" i="96"/>
  <c r="J231" i="96"/>
  <c r="I231" i="96"/>
  <c r="J230" i="96"/>
  <c r="I230" i="96"/>
  <c r="J229" i="96"/>
  <c r="I229" i="96"/>
  <c r="K227" i="96"/>
  <c r="K226" i="96"/>
  <c r="K225" i="96"/>
  <c r="C224" i="96"/>
  <c r="K224" i="96" s="1"/>
  <c r="C223" i="96"/>
  <c r="K223" i="96" s="1"/>
  <c r="K222" i="96"/>
  <c r="C222" i="96"/>
  <c r="C221" i="96"/>
  <c r="K221" i="96" s="1"/>
  <c r="C220" i="96"/>
  <c r="K220" i="96" s="1"/>
  <c r="K219" i="96"/>
  <c r="C219" i="96"/>
  <c r="K218" i="96"/>
  <c r="J215" i="96"/>
  <c r="I215" i="96"/>
  <c r="J214" i="96"/>
  <c r="I214" i="96"/>
  <c r="L214" i="96" s="1"/>
  <c r="J213" i="96"/>
  <c r="I213" i="96"/>
  <c r="L213" i="96" s="1"/>
  <c r="J212" i="96"/>
  <c r="I212" i="96"/>
  <c r="L212" i="96" s="1"/>
  <c r="J211" i="96"/>
  <c r="I211" i="96"/>
  <c r="L211" i="96" s="1"/>
  <c r="J210" i="96"/>
  <c r="I210" i="96"/>
  <c r="L210" i="96" s="1"/>
  <c r="J209" i="96"/>
  <c r="I209" i="96"/>
  <c r="L209" i="96" s="1"/>
  <c r="J208" i="96"/>
  <c r="I208" i="96"/>
  <c r="L208" i="96" s="1"/>
  <c r="J203" i="96"/>
  <c r="I203" i="96"/>
  <c r="J202" i="96"/>
  <c r="I202" i="96"/>
  <c r="J201" i="96"/>
  <c r="I201" i="96"/>
  <c r="J200" i="96"/>
  <c r="L200" i="96" s="1"/>
  <c r="I200" i="96"/>
  <c r="K198" i="96"/>
  <c r="K197" i="96"/>
  <c r="K196" i="96"/>
  <c r="C195" i="96"/>
  <c r="K195" i="96" s="1"/>
  <c r="C194" i="96"/>
  <c r="K194" i="96" s="1"/>
  <c r="K193" i="96"/>
  <c r="C193" i="96"/>
  <c r="C192" i="96"/>
  <c r="K192" i="96" s="1"/>
  <c r="C191" i="96"/>
  <c r="K191" i="96" s="1"/>
  <c r="C190" i="96"/>
  <c r="K190" i="96" s="1"/>
  <c r="K189" i="96"/>
  <c r="J186" i="96"/>
  <c r="I186" i="96"/>
  <c r="J185" i="96"/>
  <c r="I185" i="96"/>
  <c r="J184" i="96"/>
  <c r="I184" i="96"/>
  <c r="J183" i="96"/>
  <c r="I183" i="96"/>
  <c r="L183" i="96" s="1"/>
  <c r="J182" i="96"/>
  <c r="I182" i="96"/>
  <c r="L182" i="96" s="1"/>
  <c r="J181" i="96"/>
  <c r="I181" i="96"/>
  <c r="L181" i="96" s="1"/>
  <c r="J180" i="96"/>
  <c r="I180" i="96"/>
  <c r="L180" i="96" s="1"/>
  <c r="J179" i="96"/>
  <c r="I179" i="96"/>
  <c r="L179" i="96" s="1"/>
  <c r="J174" i="96"/>
  <c r="I174" i="96"/>
  <c r="J173" i="96"/>
  <c r="L173" i="96" s="1"/>
  <c r="I173" i="96"/>
  <c r="J172" i="96"/>
  <c r="L172" i="96" s="1"/>
  <c r="I172" i="96"/>
  <c r="J171" i="96"/>
  <c r="L171" i="96" s="1"/>
  <c r="I171" i="96"/>
  <c r="K169" i="96"/>
  <c r="K168" i="96"/>
  <c r="K167" i="96"/>
  <c r="C166" i="96"/>
  <c r="K166" i="96" s="1"/>
  <c r="C165" i="96"/>
  <c r="K165" i="96" s="1"/>
  <c r="C164" i="96"/>
  <c r="K164" i="96" s="1"/>
  <c r="C163" i="96"/>
  <c r="K163" i="96" s="1"/>
  <c r="C162" i="96"/>
  <c r="K162" i="96" s="1"/>
  <c r="C161" i="96"/>
  <c r="K161" i="96" s="1"/>
  <c r="K160" i="96"/>
  <c r="J157" i="96"/>
  <c r="I157" i="96"/>
  <c r="J156" i="96"/>
  <c r="I156" i="96"/>
  <c r="J155" i="96"/>
  <c r="I155" i="96"/>
  <c r="L155" i="96" s="1"/>
  <c r="J154" i="96"/>
  <c r="I154" i="96"/>
  <c r="L154" i="96" s="1"/>
  <c r="J153" i="96"/>
  <c r="I153" i="96"/>
  <c r="L153" i="96" s="1"/>
  <c r="J152" i="96"/>
  <c r="I152" i="96"/>
  <c r="L152" i="96" s="1"/>
  <c r="J151" i="96"/>
  <c r="I151" i="96"/>
  <c r="L151" i="96" s="1"/>
  <c r="L150" i="96"/>
  <c r="J150" i="96"/>
  <c r="I150" i="96"/>
  <c r="J145" i="96"/>
  <c r="I145" i="96"/>
  <c r="J144" i="96"/>
  <c r="L144" i="96" s="1"/>
  <c r="I144" i="96"/>
  <c r="J143" i="96"/>
  <c r="L143" i="96" s="1"/>
  <c r="I143" i="96"/>
  <c r="J142" i="96"/>
  <c r="L142" i="96" s="1"/>
  <c r="I142" i="96"/>
  <c r="K140" i="96"/>
  <c r="K139" i="96"/>
  <c r="K138" i="96"/>
  <c r="C137" i="96"/>
  <c r="K137" i="96" s="1"/>
  <c r="K136" i="96"/>
  <c r="C136" i="96"/>
  <c r="C135" i="96"/>
  <c r="K135" i="96" s="1"/>
  <c r="C134" i="96"/>
  <c r="K134" i="96" s="1"/>
  <c r="C133" i="96"/>
  <c r="K133" i="96" s="1"/>
  <c r="C132" i="96"/>
  <c r="K132" i="96" s="1"/>
  <c r="K131" i="96"/>
  <c r="J128" i="96"/>
  <c r="I128" i="96"/>
  <c r="L128" i="96" s="1"/>
  <c r="J127" i="96"/>
  <c r="I127" i="96"/>
  <c r="L127" i="96" s="1"/>
  <c r="J126" i="96"/>
  <c r="I126" i="96"/>
  <c r="L126" i="96" s="1"/>
  <c r="J125" i="96"/>
  <c r="I125" i="96"/>
  <c r="L125" i="96" s="1"/>
  <c r="J124" i="96"/>
  <c r="I124" i="96"/>
  <c r="J123" i="96"/>
  <c r="L123" i="96" s="1"/>
  <c r="I123" i="96"/>
  <c r="J122" i="96"/>
  <c r="I122" i="96"/>
  <c r="J121" i="96"/>
  <c r="I121" i="96"/>
  <c r="J116" i="96"/>
  <c r="L116" i="96" s="1"/>
  <c r="I116" i="96"/>
  <c r="J115" i="96"/>
  <c r="L115" i="96" s="1"/>
  <c r="I115" i="96"/>
  <c r="J114" i="96"/>
  <c r="I114" i="96"/>
  <c r="L114" i="96" s="1"/>
  <c r="J113" i="96"/>
  <c r="L113" i="96" s="1"/>
  <c r="I113" i="96"/>
  <c r="K111" i="96"/>
  <c r="K110" i="96"/>
  <c r="K109" i="96"/>
  <c r="C108" i="96"/>
  <c r="K108" i="96" s="1"/>
  <c r="C107" i="96"/>
  <c r="K107" i="96" s="1"/>
  <c r="C106" i="96"/>
  <c r="K106" i="96" s="1"/>
  <c r="K105" i="96"/>
  <c r="C105" i="96"/>
  <c r="K104" i="96"/>
  <c r="C104" i="96"/>
  <c r="C103" i="96"/>
  <c r="K103" i="96" s="1"/>
  <c r="K102" i="96"/>
  <c r="J99" i="96"/>
  <c r="I99" i="96"/>
  <c r="J98" i="96"/>
  <c r="I98" i="96"/>
  <c r="J97" i="96"/>
  <c r="I97" i="96"/>
  <c r="J96" i="96"/>
  <c r="I96" i="96"/>
  <c r="L96" i="96" s="1"/>
  <c r="J95" i="96"/>
  <c r="I95" i="96"/>
  <c r="L95" i="96" s="1"/>
  <c r="J94" i="96"/>
  <c r="I94" i="96"/>
  <c r="L94" i="96" s="1"/>
  <c r="J93" i="96"/>
  <c r="I93" i="96"/>
  <c r="L93" i="96" s="1"/>
  <c r="J92" i="96"/>
  <c r="I92" i="96"/>
  <c r="J87" i="96"/>
  <c r="L87" i="96" s="1"/>
  <c r="I87" i="96"/>
  <c r="J86" i="96"/>
  <c r="L86" i="96" s="1"/>
  <c r="I86" i="96"/>
  <c r="J85" i="96"/>
  <c r="I85" i="96"/>
  <c r="J84" i="96"/>
  <c r="I84" i="96"/>
  <c r="L84" i="96" s="1"/>
  <c r="K82" i="96"/>
  <c r="K81" i="96"/>
  <c r="K80" i="96"/>
  <c r="K79" i="96"/>
  <c r="C79" i="96"/>
  <c r="K78" i="96"/>
  <c r="C78" i="96"/>
  <c r="C77" i="96"/>
  <c r="K77" i="96" s="1"/>
  <c r="C76" i="96"/>
  <c r="K76" i="96" s="1"/>
  <c r="C75" i="96"/>
  <c r="K75" i="96" s="1"/>
  <c r="C74" i="96"/>
  <c r="K74" i="96" s="1"/>
  <c r="K73" i="96"/>
  <c r="J70" i="96"/>
  <c r="I70" i="96"/>
  <c r="L69" i="96"/>
  <c r="J69" i="96"/>
  <c r="I69" i="96"/>
  <c r="J68" i="96"/>
  <c r="I68" i="96"/>
  <c r="L68" i="96" s="1"/>
  <c r="J67" i="96"/>
  <c r="I67" i="96"/>
  <c r="L67" i="96" s="1"/>
  <c r="J66" i="96"/>
  <c r="I66" i="96"/>
  <c r="J65" i="96"/>
  <c r="I65" i="96"/>
  <c r="L65" i="96" s="1"/>
  <c r="J64" i="96"/>
  <c r="L64" i="96" s="1"/>
  <c r="I64" i="96"/>
  <c r="J63" i="96"/>
  <c r="I63" i="96"/>
  <c r="J58" i="96"/>
  <c r="L58" i="96" s="1"/>
  <c r="I58" i="96"/>
  <c r="J57" i="96"/>
  <c r="L57" i="96" s="1"/>
  <c r="I57" i="96"/>
  <c r="L56" i="96"/>
  <c r="J56" i="96"/>
  <c r="I56" i="96"/>
  <c r="J55" i="96"/>
  <c r="L55" i="96" s="1"/>
  <c r="I55" i="96"/>
  <c r="K53" i="96"/>
  <c r="K52" i="96"/>
  <c r="K51" i="96"/>
  <c r="C50" i="96"/>
  <c r="K50" i="96" s="1"/>
  <c r="C49" i="96"/>
  <c r="K49" i="96" s="1"/>
  <c r="C48" i="96"/>
  <c r="K48" i="96" s="1"/>
  <c r="K47" i="96"/>
  <c r="C47" i="96"/>
  <c r="C46" i="96"/>
  <c r="K46" i="96" s="1"/>
  <c r="C45" i="96"/>
  <c r="K45" i="96" s="1"/>
  <c r="K44" i="96"/>
  <c r="J41" i="96"/>
  <c r="I41" i="96"/>
  <c r="J40" i="96"/>
  <c r="I40" i="96"/>
  <c r="J39" i="96"/>
  <c r="I39" i="96"/>
  <c r="J38" i="96"/>
  <c r="I38" i="96"/>
  <c r="L38" i="96" s="1"/>
  <c r="J37" i="96"/>
  <c r="I37" i="96"/>
  <c r="J36" i="96"/>
  <c r="I36" i="96"/>
  <c r="L36" i="96" s="1"/>
  <c r="J35" i="96"/>
  <c r="I35" i="96"/>
  <c r="L35" i="96" s="1"/>
  <c r="J34" i="96"/>
  <c r="I34" i="96"/>
  <c r="J29" i="96"/>
  <c r="L29" i="96" s="1"/>
  <c r="I29" i="96"/>
  <c r="J28" i="96"/>
  <c r="L28" i="96" s="1"/>
  <c r="I28" i="96"/>
  <c r="J27" i="96"/>
  <c r="I27" i="96"/>
  <c r="J26" i="96"/>
  <c r="I26" i="96"/>
  <c r="L26" i="96" s="1"/>
  <c r="K24" i="96"/>
  <c r="K23" i="96"/>
  <c r="K22" i="96"/>
  <c r="K21" i="96"/>
  <c r="C21" i="96"/>
  <c r="C20" i="96"/>
  <c r="K20" i="96" s="1"/>
  <c r="K19" i="96"/>
  <c r="C19" i="96"/>
  <c r="C18" i="96"/>
  <c r="K18" i="96" s="1"/>
  <c r="C17" i="96"/>
  <c r="K17" i="96" s="1"/>
  <c r="C16" i="96"/>
  <c r="K16" i="96" s="1"/>
  <c r="K15" i="96"/>
  <c r="J12" i="96"/>
  <c r="I12" i="96"/>
  <c r="J11" i="96"/>
  <c r="L11" i="96" s="1"/>
  <c r="I11" i="96"/>
  <c r="J10" i="96"/>
  <c r="L10" i="96" s="1"/>
  <c r="I10" i="96"/>
  <c r="J9" i="96"/>
  <c r="I9" i="96"/>
  <c r="J8" i="96"/>
  <c r="I8" i="96"/>
  <c r="J7" i="96"/>
  <c r="I7" i="96"/>
  <c r="L7" i="96" s="1"/>
  <c r="J6" i="96"/>
  <c r="I6" i="96"/>
  <c r="J5" i="96"/>
  <c r="I5" i="96"/>
  <c r="L5" i="96" s="1"/>
  <c r="J232" i="95"/>
  <c r="I232" i="95"/>
  <c r="J231" i="95"/>
  <c r="I231" i="95"/>
  <c r="J230" i="95"/>
  <c r="I230" i="95"/>
  <c r="J229" i="95"/>
  <c r="I229" i="95"/>
  <c r="K227" i="95"/>
  <c r="K226" i="95"/>
  <c r="K225" i="95"/>
  <c r="C224" i="95"/>
  <c r="K224" i="95" s="1"/>
  <c r="C223" i="95"/>
  <c r="K223" i="95" s="1"/>
  <c r="C222" i="95"/>
  <c r="K222" i="95" s="1"/>
  <c r="C221" i="95"/>
  <c r="K221" i="95" s="1"/>
  <c r="C220" i="95"/>
  <c r="K220" i="95" s="1"/>
  <c r="C219" i="95"/>
  <c r="K219" i="95" s="1"/>
  <c r="K218" i="95"/>
  <c r="J215" i="95"/>
  <c r="I215" i="95"/>
  <c r="J214" i="95"/>
  <c r="I214" i="95"/>
  <c r="L214" i="95" s="1"/>
  <c r="J213" i="95"/>
  <c r="I213" i="95"/>
  <c r="J212" i="95"/>
  <c r="I212" i="95"/>
  <c r="J211" i="95"/>
  <c r="I211" i="95"/>
  <c r="J210" i="95"/>
  <c r="I210" i="95"/>
  <c r="J209" i="95"/>
  <c r="I209" i="95"/>
  <c r="L209" i="95" s="1"/>
  <c r="J208" i="95"/>
  <c r="I208" i="95"/>
  <c r="L208" i="95" s="1"/>
  <c r="J203" i="95"/>
  <c r="I203" i="95"/>
  <c r="J202" i="95"/>
  <c r="I202" i="95"/>
  <c r="J201" i="95"/>
  <c r="I201" i="95"/>
  <c r="J200" i="95"/>
  <c r="L200" i="95" s="1"/>
  <c r="I200" i="95"/>
  <c r="K198" i="95"/>
  <c r="K197" i="95"/>
  <c r="K196" i="95"/>
  <c r="C195" i="95"/>
  <c r="K195" i="95" s="1"/>
  <c r="C194" i="95"/>
  <c r="K194" i="95" s="1"/>
  <c r="K193" i="95"/>
  <c r="C193" i="95"/>
  <c r="C192" i="95"/>
  <c r="K192" i="95" s="1"/>
  <c r="C191" i="95"/>
  <c r="K191" i="95" s="1"/>
  <c r="C190" i="95"/>
  <c r="K190" i="95" s="1"/>
  <c r="K189" i="95"/>
  <c r="J186" i="95"/>
  <c r="I186" i="95"/>
  <c r="J185" i="95"/>
  <c r="I185" i="95"/>
  <c r="L185" i="95" s="1"/>
  <c r="J184" i="95"/>
  <c r="I184" i="95"/>
  <c r="L184" i="95" s="1"/>
  <c r="J183" i="95"/>
  <c r="I183" i="95"/>
  <c r="L183" i="95" s="1"/>
  <c r="J182" i="95"/>
  <c r="I182" i="95"/>
  <c r="J181" i="95"/>
  <c r="I181" i="95"/>
  <c r="J180" i="95"/>
  <c r="I180" i="95"/>
  <c r="J179" i="95"/>
  <c r="I179" i="95"/>
  <c r="J174" i="95"/>
  <c r="L174" i="95" s="1"/>
  <c r="I174" i="95"/>
  <c r="J173" i="95"/>
  <c r="I173" i="95"/>
  <c r="J172" i="95"/>
  <c r="I172" i="95"/>
  <c r="J171" i="95"/>
  <c r="I171" i="95"/>
  <c r="L171" i="95" s="1"/>
  <c r="K169" i="95"/>
  <c r="K168" i="95"/>
  <c r="K167" i="95"/>
  <c r="C166" i="95"/>
  <c r="K166" i="95" s="1"/>
  <c r="K165" i="95"/>
  <c r="C165" i="95"/>
  <c r="C164" i="95"/>
  <c r="K164" i="95" s="1"/>
  <c r="C163" i="95"/>
  <c r="K163" i="95" s="1"/>
  <c r="K162" i="95"/>
  <c r="C162" i="95"/>
  <c r="C161" i="95"/>
  <c r="K161" i="95" s="1"/>
  <c r="K160" i="95"/>
  <c r="J157" i="95"/>
  <c r="I157" i="95"/>
  <c r="J156" i="95"/>
  <c r="I156" i="95"/>
  <c r="L156" i="95" s="1"/>
  <c r="J155" i="95"/>
  <c r="I155" i="95"/>
  <c r="J154" i="95"/>
  <c r="I154" i="95"/>
  <c r="J153" i="95"/>
  <c r="I153" i="95"/>
  <c r="J152" i="95"/>
  <c r="I152" i="95"/>
  <c r="J151" i="95"/>
  <c r="I151" i="95"/>
  <c r="J150" i="95"/>
  <c r="I150" i="95"/>
  <c r="L150" i="95" s="1"/>
  <c r="J145" i="95"/>
  <c r="L145" i="95" s="1"/>
  <c r="I145" i="95"/>
  <c r="J144" i="95"/>
  <c r="I144" i="95"/>
  <c r="J143" i="95"/>
  <c r="I143" i="95"/>
  <c r="J142" i="95"/>
  <c r="I142" i="95"/>
  <c r="K140" i="95"/>
  <c r="K139" i="95"/>
  <c r="K138" i="95"/>
  <c r="C137" i="95"/>
  <c r="K137" i="95" s="1"/>
  <c r="K136" i="95"/>
  <c r="C136" i="95"/>
  <c r="C135" i="95"/>
  <c r="K135" i="95" s="1"/>
  <c r="C134" i="95"/>
  <c r="K134" i="95" s="1"/>
  <c r="C133" i="95"/>
  <c r="K133" i="95" s="1"/>
  <c r="C132" i="95"/>
  <c r="K132" i="95" s="1"/>
  <c r="K131" i="95"/>
  <c r="J128" i="95"/>
  <c r="I128" i="95"/>
  <c r="L128" i="95" s="1"/>
  <c r="J127" i="95"/>
  <c r="I127" i="95"/>
  <c r="L127" i="95" s="1"/>
  <c r="J126" i="95"/>
  <c r="I126" i="95"/>
  <c r="L126" i="95" s="1"/>
  <c r="J125" i="95"/>
  <c r="I125" i="95"/>
  <c r="L125" i="95" s="1"/>
  <c r="J124" i="95"/>
  <c r="I124" i="95"/>
  <c r="J123" i="95"/>
  <c r="L123" i="95" s="1"/>
  <c r="I123" i="95"/>
  <c r="J122" i="95"/>
  <c r="I122" i="95"/>
  <c r="L122" i="95" s="1"/>
  <c r="J121" i="95"/>
  <c r="L121" i="95" s="1"/>
  <c r="I121" i="95"/>
  <c r="J116" i="95"/>
  <c r="L116" i="95" s="1"/>
  <c r="I116" i="95"/>
  <c r="J115" i="95"/>
  <c r="L115" i="95" s="1"/>
  <c r="I115" i="95"/>
  <c r="L114" i="95"/>
  <c r="J114" i="95"/>
  <c r="I114" i="95"/>
  <c r="J113" i="95"/>
  <c r="L113" i="95" s="1"/>
  <c r="I113" i="95"/>
  <c r="K111" i="95"/>
  <c r="K110" i="95"/>
  <c r="K109" i="95"/>
  <c r="C108" i="95"/>
  <c r="K108" i="95" s="1"/>
  <c r="C107" i="95"/>
  <c r="K107" i="95" s="1"/>
  <c r="C106" i="95"/>
  <c r="K106" i="95" s="1"/>
  <c r="K105" i="95"/>
  <c r="C105" i="95"/>
  <c r="K104" i="95"/>
  <c r="C104" i="95"/>
  <c r="C103" i="95"/>
  <c r="K103" i="95" s="1"/>
  <c r="K102" i="95"/>
  <c r="J99" i="95"/>
  <c r="I99" i="95"/>
  <c r="J98" i="95"/>
  <c r="I98" i="95"/>
  <c r="J97" i="95"/>
  <c r="I97" i="95"/>
  <c r="J96" i="95"/>
  <c r="I96" i="95"/>
  <c r="L96" i="95" s="1"/>
  <c r="J95" i="95"/>
  <c r="I95" i="95"/>
  <c r="L95" i="95" s="1"/>
  <c r="J94" i="95"/>
  <c r="I94" i="95"/>
  <c r="L94" i="95" s="1"/>
  <c r="J93" i="95"/>
  <c r="I93" i="95"/>
  <c r="L93" i="95" s="1"/>
  <c r="J92" i="95"/>
  <c r="I92" i="95"/>
  <c r="L92" i="95" s="1"/>
  <c r="L87" i="95"/>
  <c r="J87" i="95"/>
  <c r="I87" i="95"/>
  <c r="J86" i="95"/>
  <c r="L86" i="95" s="1"/>
  <c r="I86" i="95"/>
  <c r="J85" i="95"/>
  <c r="I85" i="95"/>
  <c r="J84" i="95"/>
  <c r="I84" i="95"/>
  <c r="K82" i="95"/>
  <c r="K81" i="95"/>
  <c r="K80" i="95"/>
  <c r="C79" i="95"/>
  <c r="K79" i="95" s="1"/>
  <c r="C78" i="95"/>
  <c r="K78" i="95" s="1"/>
  <c r="C77" i="95"/>
  <c r="K77" i="95" s="1"/>
  <c r="C76" i="95"/>
  <c r="K76" i="95" s="1"/>
  <c r="C75" i="95"/>
  <c r="K75" i="95" s="1"/>
  <c r="C74" i="95"/>
  <c r="K74" i="95" s="1"/>
  <c r="K73" i="95"/>
  <c r="J70" i="95"/>
  <c r="I70" i="95"/>
  <c r="J69" i="95"/>
  <c r="I69" i="95"/>
  <c r="L69" i="95" s="1"/>
  <c r="J68" i="95"/>
  <c r="I68" i="95"/>
  <c r="L68" i="95" s="1"/>
  <c r="J67" i="95"/>
  <c r="I67" i="95"/>
  <c r="L67" i="95" s="1"/>
  <c r="J66" i="95"/>
  <c r="I66" i="95"/>
  <c r="L66" i="95" s="1"/>
  <c r="J65" i="95"/>
  <c r="I65" i="95"/>
  <c r="J64" i="95"/>
  <c r="I64" i="95"/>
  <c r="J63" i="95"/>
  <c r="I63" i="95"/>
  <c r="L63" i="95" s="1"/>
  <c r="J58" i="95"/>
  <c r="I58" i="95"/>
  <c r="J57" i="95"/>
  <c r="I57" i="95"/>
  <c r="L57" i="95" s="1"/>
  <c r="J56" i="95"/>
  <c r="I56" i="95"/>
  <c r="J55" i="95"/>
  <c r="I55" i="95"/>
  <c r="K53" i="95"/>
  <c r="K52" i="95"/>
  <c r="K51" i="95"/>
  <c r="C50" i="95"/>
  <c r="K50" i="95" s="1"/>
  <c r="C49" i="95"/>
  <c r="K49" i="95" s="1"/>
  <c r="C48" i="95"/>
  <c r="K48" i="95" s="1"/>
  <c r="C47" i="95"/>
  <c r="K47" i="95" s="1"/>
  <c r="C46" i="95"/>
  <c r="K46" i="95" s="1"/>
  <c r="C45" i="95"/>
  <c r="K45" i="95" s="1"/>
  <c r="K44" i="95"/>
  <c r="J41" i="95"/>
  <c r="I41" i="95"/>
  <c r="J40" i="95"/>
  <c r="I40" i="95"/>
  <c r="J39" i="95"/>
  <c r="I39" i="95"/>
  <c r="J38" i="95"/>
  <c r="I38" i="95"/>
  <c r="J37" i="95"/>
  <c r="L37" i="95" s="1"/>
  <c r="I37" i="95"/>
  <c r="J36" i="95"/>
  <c r="I36" i="95"/>
  <c r="J35" i="95"/>
  <c r="I35" i="95"/>
  <c r="L35" i="95" s="1"/>
  <c r="J34" i="95"/>
  <c r="I34" i="95"/>
  <c r="L34" i="95" s="1"/>
  <c r="J29" i="95"/>
  <c r="I29" i="95"/>
  <c r="J28" i="95"/>
  <c r="I28" i="95"/>
  <c r="J27" i="95"/>
  <c r="I27" i="95"/>
  <c r="L26" i="95"/>
  <c r="J26" i="95"/>
  <c r="I26" i="95"/>
  <c r="K24" i="95"/>
  <c r="K23" i="95"/>
  <c r="K22" i="95"/>
  <c r="C21" i="95"/>
  <c r="K21" i="95" s="1"/>
  <c r="C20" i="95"/>
  <c r="K20" i="95" s="1"/>
  <c r="C19" i="95"/>
  <c r="K19" i="95" s="1"/>
  <c r="C18" i="95"/>
  <c r="K18" i="95" s="1"/>
  <c r="C17" i="95"/>
  <c r="K17" i="95" s="1"/>
  <c r="C16" i="95"/>
  <c r="K16" i="95" s="1"/>
  <c r="K15" i="95"/>
  <c r="J12" i="95"/>
  <c r="I12" i="95"/>
  <c r="L12" i="95" s="1"/>
  <c r="J11" i="95"/>
  <c r="I11" i="95"/>
  <c r="J10" i="95"/>
  <c r="I10" i="95"/>
  <c r="J9" i="95"/>
  <c r="I9" i="95"/>
  <c r="J8" i="95"/>
  <c r="I8" i="95"/>
  <c r="L8" i="95" s="1"/>
  <c r="J7" i="95"/>
  <c r="I7" i="95"/>
  <c r="J6" i="95"/>
  <c r="I6" i="95"/>
  <c r="J5" i="95"/>
  <c r="I5" i="95"/>
  <c r="J232" i="94"/>
  <c r="L232" i="94" s="1"/>
  <c r="I232" i="94"/>
  <c r="J231" i="94"/>
  <c r="L231" i="94" s="1"/>
  <c r="I231" i="94"/>
  <c r="J230" i="94"/>
  <c r="L230" i="94" s="1"/>
  <c r="I230" i="94"/>
  <c r="J229" i="94"/>
  <c r="L229" i="94" s="1"/>
  <c r="I229" i="94"/>
  <c r="K227" i="94"/>
  <c r="K226" i="94"/>
  <c r="K225" i="94"/>
  <c r="C224" i="94"/>
  <c r="K224" i="94" s="1"/>
  <c r="K223" i="94"/>
  <c r="C223" i="94"/>
  <c r="K222" i="94"/>
  <c r="C222" i="94"/>
  <c r="C221" i="94"/>
  <c r="K221" i="94" s="1"/>
  <c r="C220" i="94"/>
  <c r="K220" i="94" s="1"/>
  <c r="K219" i="94"/>
  <c r="C219" i="94"/>
  <c r="K218" i="94"/>
  <c r="J215" i="94"/>
  <c r="L215" i="94" s="1"/>
  <c r="I215" i="94"/>
  <c r="J214" i="94"/>
  <c r="I214" i="94"/>
  <c r="L214" i="94" s="1"/>
  <c r="J213" i="94"/>
  <c r="I213" i="94"/>
  <c r="L213" i="94" s="1"/>
  <c r="J212" i="94"/>
  <c r="I212" i="94"/>
  <c r="L212" i="94" s="1"/>
  <c r="J211" i="94"/>
  <c r="I211" i="94"/>
  <c r="L211" i="94" s="1"/>
  <c r="J210" i="94"/>
  <c r="I210" i="94"/>
  <c r="L210" i="94" s="1"/>
  <c r="J209" i="94"/>
  <c r="I209" i="94"/>
  <c r="J208" i="94"/>
  <c r="I208" i="94"/>
  <c r="J203" i="94"/>
  <c r="L203" i="94" s="1"/>
  <c r="I203" i="94"/>
  <c r="J202" i="94"/>
  <c r="I202" i="94"/>
  <c r="J201" i="94"/>
  <c r="I201" i="94"/>
  <c r="J200" i="94"/>
  <c r="I200" i="94"/>
  <c r="K198" i="94"/>
  <c r="K197" i="94"/>
  <c r="K196" i="94"/>
  <c r="C195" i="94"/>
  <c r="K195" i="94" s="1"/>
  <c r="C194" i="94"/>
  <c r="K194" i="94" s="1"/>
  <c r="C193" i="94"/>
  <c r="K193" i="94" s="1"/>
  <c r="C192" i="94"/>
  <c r="K192" i="94" s="1"/>
  <c r="K191" i="94"/>
  <c r="C191" i="94"/>
  <c r="C190" i="94"/>
  <c r="K190" i="94" s="1"/>
  <c r="K189" i="94"/>
  <c r="J186" i="94"/>
  <c r="I186" i="94"/>
  <c r="J185" i="94"/>
  <c r="I185" i="94"/>
  <c r="L185" i="94" s="1"/>
  <c r="J184" i="94"/>
  <c r="I184" i="94"/>
  <c r="L184" i="94" s="1"/>
  <c r="J183" i="94"/>
  <c r="I183" i="94"/>
  <c r="L183" i="94" s="1"/>
  <c r="J182" i="94"/>
  <c r="I182" i="94"/>
  <c r="J181" i="94"/>
  <c r="I181" i="94"/>
  <c r="J180" i="94"/>
  <c r="I180" i="94"/>
  <c r="J179" i="94"/>
  <c r="I179" i="94"/>
  <c r="L179" i="94" s="1"/>
  <c r="J174" i="94"/>
  <c r="I174" i="94"/>
  <c r="J173" i="94"/>
  <c r="I173" i="94"/>
  <c r="J172" i="94"/>
  <c r="I172" i="94"/>
  <c r="J171" i="94"/>
  <c r="I171" i="94"/>
  <c r="K169" i="94"/>
  <c r="K168" i="94"/>
  <c r="K167" i="94"/>
  <c r="C166" i="94"/>
  <c r="K166" i="94" s="1"/>
  <c r="K165" i="94"/>
  <c r="C165" i="94"/>
  <c r="C164" i="94"/>
  <c r="K164" i="94" s="1"/>
  <c r="C163" i="94"/>
  <c r="K163" i="94" s="1"/>
  <c r="C162" i="94"/>
  <c r="K162" i="94" s="1"/>
  <c r="C161" i="94"/>
  <c r="K161" i="94" s="1"/>
  <c r="K160" i="94"/>
  <c r="J157" i="94"/>
  <c r="I157" i="94"/>
  <c r="L157" i="94" s="1"/>
  <c r="J156" i="94"/>
  <c r="I156" i="94"/>
  <c r="L156" i="94" s="1"/>
  <c r="J155" i="94"/>
  <c r="I155" i="94"/>
  <c r="J154" i="94"/>
  <c r="I154" i="94"/>
  <c r="J153" i="94"/>
  <c r="I153" i="94"/>
  <c r="J152" i="94"/>
  <c r="I152" i="94"/>
  <c r="L152" i="94" s="1"/>
  <c r="J151" i="94"/>
  <c r="I151" i="94"/>
  <c r="L151" i="94" s="1"/>
  <c r="J150" i="94"/>
  <c r="L150" i="94" s="1"/>
  <c r="I150" i="94"/>
  <c r="J145" i="94"/>
  <c r="L145" i="94" s="1"/>
  <c r="I145" i="94"/>
  <c r="J144" i="94"/>
  <c r="L144" i="94" s="1"/>
  <c r="I144" i="94"/>
  <c r="J143" i="94"/>
  <c r="I143" i="94"/>
  <c r="J142" i="94"/>
  <c r="I142" i="94"/>
  <c r="K140" i="94"/>
  <c r="K139" i="94"/>
  <c r="K138" i="94"/>
  <c r="C137" i="94"/>
  <c r="K137" i="94" s="1"/>
  <c r="K136" i="94"/>
  <c r="C136" i="94"/>
  <c r="C135" i="94"/>
  <c r="K135" i="94" s="1"/>
  <c r="C134" i="94"/>
  <c r="K134" i="94" s="1"/>
  <c r="K133" i="94"/>
  <c r="C133" i="94"/>
  <c r="C132" i="94"/>
  <c r="K132" i="94" s="1"/>
  <c r="K131" i="94"/>
  <c r="J128" i="94"/>
  <c r="I128" i="94"/>
  <c r="L128" i="94" s="1"/>
  <c r="J127" i="94"/>
  <c r="I127" i="94"/>
  <c r="L127" i="94" s="1"/>
  <c r="J126" i="94"/>
  <c r="I126" i="94"/>
  <c r="L126" i="94" s="1"/>
  <c r="J125" i="94"/>
  <c r="I125" i="94"/>
  <c r="J124" i="94"/>
  <c r="I124" i="94"/>
  <c r="J123" i="94"/>
  <c r="I123" i="94"/>
  <c r="L123" i="94" s="1"/>
  <c r="J122" i="94"/>
  <c r="I122" i="94"/>
  <c r="L122" i="94" s="1"/>
  <c r="J121" i="94"/>
  <c r="I121" i="94"/>
  <c r="J116" i="94"/>
  <c r="L116" i="94" s="1"/>
  <c r="I116" i="94"/>
  <c r="J115" i="94"/>
  <c r="L115" i="94" s="1"/>
  <c r="I115" i="94"/>
  <c r="J114" i="94"/>
  <c r="L114" i="94" s="1"/>
  <c r="I114" i="94"/>
  <c r="J113" i="94"/>
  <c r="I113" i="94"/>
  <c r="K111" i="94"/>
  <c r="K110" i="94"/>
  <c r="K109" i="94"/>
  <c r="C108" i="94"/>
  <c r="K108" i="94" s="1"/>
  <c r="K107" i="94"/>
  <c r="C107" i="94"/>
  <c r="C106" i="94"/>
  <c r="K106" i="94" s="1"/>
  <c r="K105" i="94"/>
  <c r="C105" i="94"/>
  <c r="C104" i="94"/>
  <c r="K104" i="94" s="1"/>
  <c r="C103" i="94"/>
  <c r="K103" i="94" s="1"/>
  <c r="K102" i="94"/>
  <c r="J99" i="94"/>
  <c r="I99" i="94"/>
  <c r="J98" i="94"/>
  <c r="I98" i="94"/>
  <c r="J97" i="94"/>
  <c r="I97" i="94"/>
  <c r="J96" i="94"/>
  <c r="I96" i="94"/>
  <c r="L96" i="94" s="1"/>
  <c r="J95" i="94"/>
  <c r="I95" i="94"/>
  <c r="J94" i="94"/>
  <c r="I94" i="94"/>
  <c r="J93" i="94"/>
  <c r="I93" i="94"/>
  <c r="J92" i="94"/>
  <c r="I92" i="94"/>
  <c r="L92" i="94" s="1"/>
  <c r="J87" i="94"/>
  <c r="L87" i="94" s="1"/>
  <c r="I87" i="94"/>
  <c r="J86" i="94"/>
  <c r="L86" i="94" s="1"/>
  <c r="I86" i="94"/>
  <c r="J85" i="94"/>
  <c r="I85" i="94"/>
  <c r="J84" i="94"/>
  <c r="I84" i="94"/>
  <c r="K82" i="94"/>
  <c r="K81" i="94"/>
  <c r="K80" i="94"/>
  <c r="K79" i="94"/>
  <c r="C79" i="94"/>
  <c r="C78" i="94"/>
  <c r="K78" i="94" s="1"/>
  <c r="C77" i="94"/>
  <c r="K77" i="94" s="1"/>
  <c r="C76" i="94"/>
  <c r="K76" i="94" s="1"/>
  <c r="C75" i="94"/>
  <c r="K75" i="94" s="1"/>
  <c r="C74" i="94"/>
  <c r="K74" i="94" s="1"/>
  <c r="K73" i="94"/>
  <c r="K83" i="94" s="1"/>
  <c r="J70" i="94"/>
  <c r="I70" i="94"/>
  <c r="L70" i="94" s="1"/>
  <c r="J69" i="94"/>
  <c r="L69" i="94" s="1"/>
  <c r="I69" i="94"/>
  <c r="J68" i="94"/>
  <c r="I68" i="94"/>
  <c r="L68" i="94" s="1"/>
  <c r="J67" i="94"/>
  <c r="I67" i="94"/>
  <c r="L67" i="94" s="1"/>
  <c r="J66" i="94"/>
  <c r="I66" i="94"/>
  <c r="L66" i="94" s="1"/>
  <c r="J65" i="94"/>
  <c r="I65" i="94"/>
  <c r="J64" i="94"/>
  <c r="L64" i="94" s="1"/>
  <c r="I64" i="94"/>
  <c r="J63" i="94"/>
  <c r="I63" i="94"/>
  <c r="J58" i="94"/>
  <c r="L58" i="94" s="1"/>
  <c r="I58" i="94"/>
  <c r="J57" i="94"/>
  <c r="I57" i="94"/>
  <c r="J56" i="94"/>
  <c r="I56" i="94"/>
  <c r="J55" i="94"/>
  <c r="I55" i="94"/>
  <c r="K53" i="94"/>
  <c r="K52" i="94"/>
  <c r="K51" i="94"/>
  <c r="C50" i="94"/>
  <c r="K50" i="94" s="1"/>
  <c r="C49" i="94"/>
  <c r="K49" i="94" s="1"/>
  <c r="C48" i="94"/>
  <c r="K48" i="94" s="1"/>
  <c r="C47" i="94"/>
  <c r="K47" i="94" s="1"/>
  <c r="C46" i="94"/>
  <c r="K46" i="94" s="1"/>
  <c r="K45" i="94"/>
  <c r="C45" i="94"/>
  <c r="K44" i="94"/>
  <c r="J41" i="94"/>
  <c r="I41" i="94"/>
  <c r="J40" i="94"/>
  <c r="I40" i="94"/>
  <c r="J39" i="94"/>
  <c r="I39" i="94"/>
  <c r="J38" i="94"/>
  <c r="I38" i="94"/>
  <c r="L38" i="94" s="1"/>
  <c r="J37" i="94"/>
  <c r="I37" i="94"/>
  <c r="J36" i="94"/>
  <c r="I36" i="94"/>
  <c r="L36" i="94" s="1"/>
  <c r="J35" i="94"/>
  <c r="I35" i="94"/>
  <c r="J34" i="94"/>
  <c r="L34" i="94" s="1"/>
  <c r="I34" i="94"/>
  <c r="J29" i="94"/>
  <c r="I29" i="94"/>
  <c r="J28" i="94"/>
  <c r="I28" i="94"/>
  <c r="J27" i="94"/>
  <c r="I27" i="94"/>
  <c r="J26" i="94"/>
  <c r="I26" i="94"/>
  <c r="L26" i="94" s="1"/>
  <c r="K24" i="94"/>
  <c r="K23" i="94"/>
  <c r="K22" i="94"/>
  <c r="C21" i="94"/>
  <c r="K21" i="94" s="1"/>
  <c r="C20" i="94"/>
  <c r="K20" i="94" s="1"/>
  <c r="K19" i="94"/>
  <c r="C19" i="94"/>
  <c r="C18" i="94"/>
  <c r="K18" i="94" s="1"/>
  <c r="C17" i="94"/>
  <c r="K17" i="94" s="1"/>
  <c r="C16" i="94"/>
  <c r="K16" i="94" s="1"/>
  <c r="K15" i="94"/>
  <c r="J12" i="94"/>
  <c r="I12" i="94"/>
  <c r="L12" i="94" s="1"/>
  <c r="J11" i="94"/>
  <c r="I11" i="94"/>
  <c r="J10" i="94"/>
  <c r="L10" i="94" s="1"/>
  <c r="I10" i="94"/>
  <c r="J9" i="94"/>
  <c r="I9" i="94"/>
  <c r="L8" i="94"/>
  <c r="J8" i="94"/>
  <c r="I8" i="94"/>
  <c r="J7" i="94"/>
  <c r="L7" i="94" s="1"/>
  <c r="I7" i="94"/>
  <c r="J6" i="94"/>
  <c r="I6" i="94"/>
  <c r="J5" i="94"/>
  <c r="I5" i="94"/>
  <c r="J232" i="93"/>
  <c r="I232" i="93"/>
  <c r="J231" i="93"/>
  <c r="I231" i="93"/>
  <c r="J230" i="93"/>
  <c r="I230" i="93"/>
  <c r="J229" i="93"/>
  <c r="I229" i="93"/>
  <c r="K227" i="93"/>
  <c r="K226" i="93"/>
  <c r="K225" i="93"/>
  <c r="C224" i="93"/>
  <c r="K224" i="93" s="1"/>
  <c r="C223" i="93"/>
  <c r="K223" i="93" s="1"/>
  <c r="C222" i="93"/>
  <c r="K222" i="93" s="1"/>
  <c r="C221" i="93"/>
  <c r="K221" i="93" s="1"/>
  <c r="C220" i="93"/>
  <c r="K220" i="93" s="1"/>
  <c r="C219" i="93"/>
  <c r="K219" i="93" s="1"/>
  <c r="K218" i="93"/>
  <c r="J215" i="93"/>
  <c r="L215" i="93" s="1"/>
  <c r="I215" i="93"/>
  <c r="J214" i="93"/>
  <c r="L214" i="93" s="1"/>
  <c r="I214" i="93"/>
  <c r="J213" i="93"/>
  <c r="I213" i="93"/>
  <c r="J212" i="93"/>
  <c r="I212" i="93"/>
  <c r="J211" i="93"/>
  <c r="I211" i="93"/>
  <c r="L211" i="93" s="1"/>
  <c r="J210" i="93"/>
  <c r="I210" i="93"/>
  <c r="J209" i="93"/>
  <c r="I209" i="93"/>
  <c r="J208" i="93"/>
  <c r="I208" i="93"/>
  <c r="J203" i="93"/>
  <c r="L203" i="93" s="1"/>
  <c r="I203" i="93"/>
  <c r="J202" i="93"/>
  <c r="L202" i="93" s="1"/>
  <c r="I202" i="93"/>
  <c r="J201" i="93"/>
  <c r="L201" i="93" s="1"/>
  <c r="I201" i="93"/>
  <c r="J200" i="93"/>
  <c r="L200" i="93" s="1"/>
  <c r="I200" i="93"/>
  <c r="K198" i="93"/>
  <c r="K197" i="93"/>
  <c r="K196" i="93"/>
  <c r="C195" i="93"/>
  <c r="K195" i="93" s="1"/>
  <c r="C194" i="93"/>
  <c r="K194" i="93" s="1"/>
  <c r="C193" i="93"/>
  <c r="K193" i="93" s="1"/>
  <c r="C192" i="93"/>
  <c r="K192" i="93" s="1"/>
  <c r="K191" i="93"/>
  <c r="C191" i="93"/>
  <c r="C190" i="93"/>
  <c r="K190" i="93" s="1"/>
  <c r="K189" i="93"/>
  <c r="J186" i="93"/>
  <c r="I186" i="93"/>
  <c r="J185" i="93"/>
  <c r="I185" i="93"/>
  <c r="J184" i="93"/>
  <c r="I184" i="93"/>
  <c r="J183" i="93"/>
  <c r="I183" i="93"/>
  <c r="J182" i="93"/>
  <c r="I182" i="93"/>
  <c r="J181" i="93"/>
  <c r="I181" i="93"/>
  <c r="J180" i="93"/>
  <c r="I180" i="93"/>
  <c r="J179" i="93"/>
  <c r="I179" i="93"/>
  <c r="J174" i="93"/>
  <c r="L174" i="93" s="1"/>
  <c r="I174" i="93"/>
  <c r="J173" i="93"/>
  <c r="L173" i="93" s="1"/>
  <c r="I173" i="93"/>
  <c r="J172" i="93"/>
  <c r="L172" i="93" s="1"/>
  <c r="I172" i="93"/>
  <c r="J171" i="93"/>
  <c r="I171" i="93"/>
  <c r="K169" i="93"/>
  <c r="K168" i="93"/>
  <c r="K167" i="93"/>
  <c r="C166" i="93"/>
  <c r="K166" i="93" s="1"/>
  <c r="K165" i="93"/>
  <c r="C165" i="93"/>
  <c r="C164" i="93"/>
  <c r="K164" i="93" s="1"/>
  <c r="C163" i="93"/>
  <c r="K163" i="93" s="1"/>
  <c r="K162" i="93"/>
  <c r="C162" i="93"/>
  <c r="C161" i="93"/>
  <c r="K161" i="93" s="1"/>
  <c r="K160" i="93"/>
  <c r="J157" i="93"/>
  <c r="I157" i="93"/>
  <c r="J156" i="93"/>
  <c r="I156" i="93"/>
  <c r="J155" i="93"/>
  <c r="I155" i="93"/>
  <c r="J154" i="93"/>
  <c r="I154" i="93"/>
  <c r="J153" i="93"/>
  <c r="I153" i="93"/>
  <c r="J152" i="93"/>
  <c r="I152" i="93"/>
  <c r="J151" i="93"/>
  <c r="I151" i="93"/>
  <c r="L150" i="93"/>
  <c r="J150" i="93"/>
  <c r="I150" i="93"/>
  <c r="J145" i="93"/>
  <c r="I145" i="93"/>
  <c r="J144" i="93"/>
  <c r="I144" i="93"/>
  <c r="J143" i="93"/>
  <c r="I143" i="93"/>
  <c r="J142" i="93"/>
  <c r="L142" i="93" s="1"/>
  <c r="I142" i="93"/>
  <c r="K140" i="93"/>
  <c r="K139" i="93"/>
  <c r="K138" i="93"/>
  <c r="C137" i="93"/>
  <c r="K137" i="93" s="1"/>
  <c r="C136" i="93"/>
  <c r="K136" i="93" s="1"/>
  <c r="C135" i="93"/>
  <c r="K135" i="93" s="1"/>
  <c r="C134" i="93"/>
  <c r="K134" i="93" s="1"/>
  <c r="C133" i="93"/>
  <c r="K133" i="93" s="1"/>
  <c r="C132" i="93"/>
  <c r="K132" i="93" s="1"/>
  <c r="K131" i="93"/>
  <c r="J128" i="93"/>
  <c r="I128" i="93"/>
  <c r="L128" i="93" s="1"/>
  <c r="J127" i="93"/>
  <c r="I127" i="93"/>
  <c r="J126" i="93"/>
  <c r="I126" i="93"/>
  <c r="L126" i="93" s="1"/>
  <c r="J125" i="93"/>
  <c r="I125" i="93"/>
  <c r="L125" i="93" s="1"/>
  <c r="J124" i="93"/>
  <c r="I124" i="93"/>
  <c r="L124" i="93" s="1"/>
  <c r="J123" i="93"/>
  <c r="L123" i="93" s="1"/>
  <c r="I123" i="93"/>
  <c r="J122" i="93"/>
  <c r="I122" i="93"/>
  <c r="L122" i="93" s="1"/>
  <c r="J121" i="93"/>
  <c r="I121" i="93"/>
  <c r="L121" i="93" s="1"/>
  <c r="J116" i="93"/>
  <c r="L116" i="93" s="1"/>
  <c r="I116" i="93"/>
  <c r="J115" i="93"/>
  <c r="L115" i="93" s="1"/>
  <c r="I115" i="93"/>
  <c r="J114" i="93"/>
  <c r="L114" i="93" s="1"/>
  <c r="I114" i="93"/>
  <c r="J113" i="93"/>
  <c r="L113" i="93" s="1"/>
  <c r="I113" i="93"/>
  <c r="K111" i="93"/>
  <c r="K110" i="93"/>
  <c r="K109" i="93"/>
  <c r="C108" i="93"/>
  <c r="K108" i="93" s="1"/>
  <c r="K107" i="93"/>
  <c r="C107" i="93"/>
  <c r="C106" i="93"/>
  <c r="K106" i="93" s="1"/>
  <c r="K105" i="93"/>
  <c r="C105" i="93"/>
  <c r="C104" i="93"/>
  <c r="K104" i="93" s="1"/>
  <c r="C103" i="93"/>
  <c r="K103" i="93" s="1"/>
  <c r="K102" i="93"/>
  <c r="J99" i="93"/>
  <c r="I99" i="93"/>
  <c r="J98" i="93"/>
  <c r="I98" i="93"/>
  <c r="L98" i="93" s="1"/>
  <c r="J97" i="93"/>
  <c r="I97" i="93"/>
  <c r="L97" i="93" s="1"/>
  <c r="J96" i="93"/>
  <c r="I96" i="93"/>
  <c r="L96" i="93" s="1"/>
  <c r="J95" i="93"/>
  <c r="I95" i="93"/>
  <c r="L95" i="93" s="1"/>
  <c r="J94" i="93"/>
  <c r="I94" i="93"/>
  <c r="L94" i="93" s="1"/>
  <c r="J93" i="93"/>
  <c r="I93" i="93"/>
  <c r="L93" i="93" s="1"/>
  <c r="L92" i="93"/>
  <c r="J92" i="93"/>
  <c r="I92" i="93"/>
  <c r="J87" i="93"/>
  <c r="L87" i="93" s="1"/>
  <c r="I87" i="93"/>
  <c r="J86" i="93"/>
  <c r="I86" i="93"/>
  <c r="L86" i="93" s="1"/>
  <c r="J85" i="93"/>
  <c r="L85" i="93" s="1"/>
  <c r="I85" i="93"/>
  <c r="J84" i="93"/>
  <c r="I84" i="93"/>
  <c r="K82" i="93"/>
  <c r="K81" i="93"/>
  <c r="K80" i="93"/>
  <c r="K79" i="93"/>
  <c r="C79" i="93"/>
  <c r="C78" i="93"/>
  <c r="K78" i="93" s="1"/>
  <c r="C77" i="93"/>
  <c r="K77" i="93" s="1"/>
  <c r="C76" i="93"/>
  <c r="K76" i="93" s="1"/>
  <c r="C75" i="93"/>
  <c r="K75" i="93" s="1"/>
  <c r="C74" i="93"/>
  <c r="K74" i="93" s="1"/>
  <c r="K73" i="93"/>
  <c r="J70" i="93"/>
  <c r="I70" i="93"/>
  <c r="J69" i="93"/>
  <c r="I69" i="93"/>
  <c r="L69" i="93" s="1"/>
  <c r="L68" i="93"/>
  <c r="J68" i="93"/>
  <c r="I68" i="93"/>
  <c r="J67" i="93"/>
  <c r="I67" i="93"/>
  <c r="J66" i="93"/>
  <c r="I66" i="93"/>
  <c r="L66" i="93" s="1"/>
  <c r="L65" i="93"/>
  <c r="J65" i="93"/>
  <c r="I65" i="93"/>
  <c r="J64" i="93"/>
  <c r="I64" i="93"/>
  <c r="J63" i="93"/>
  <c r="L63" i="93" s="1"/>
  <c r="I63" i="93"/>
  <c r="J58" i="93"/>
  <c r="L58" i="93" s="1"/>
  <c r="I58" i="93"/>
  <c r="J57" i="93"/>
  <c r="I57" i="93"/>
  <c r="J56" i="93"/>
  <c r="L56" i="93" s="1"/>
  <c r="I56" i="93"/>
  <c r="J55" i="93"/>
  <c r="I55" i="93"/>
  <c r="K53" i="93"/>
  <c r="K52" i="93"/>
  <c r="K51" i="93"/>
  <c r="C50" i="93"/>
  <c r="K50" i="93" s="1"/>
  <c r="C49" i="93"/>
  <c r="K49" i="93" s="1"/>
  <c r="C48" i="93"/>
  <c r="K48" i="93" s="1"/>
  <c r="C47" i="93"/>
  <c r="K47" i="93" s="1"/>
  <c r="C46" i="93"/>
  <c r="K46" i="93" s="1"/>
  <c r="K45" i="93"/>
  <c r="C45" i="93"/>
  <c r="K44" i="93"/>
  <c r="L41" i="93"/>
  <c r="J41" i="93"/>
  <c r="I41" i="93"/>
  <c r="J40" i="93"/>
  <c r="I40" i="93"/>
  <c r="L40" i="93" s="1"/>
  <c r="J39" i="93"/>
  <c r="I39" i="93"/>
  <c r="J38" i="93"/>
  <c r="L38" i="93" s="1"/>
  <c r="I38" i="93"/>
  <c r="J37" i="93"/>
  <c r="I37" i="93"/>
  <c r="J36" i="93"/>
  <c r="L36" i="93" s="1"/>
  <c r="I36" i="93"/>
  <c r="J35" i="93"/>
  <c r="I35" i="93"/>
  <c r="J34" i="93"/>
  <c r="I34" i="93"/>
  <c r="J29" i="93"/>
  <c r="L29" i="93" s="1"/>
  <c r="I29" i="93"/>
  <c r="J28" i="93"/>
  <c r="L28" i="93" s="1"/>
  <c r="I28" i="93"/>
  <c r="J27" i="93"/>
  <c r="I27" i="93"/>
  <c r="J26" i="93"/>
  <c r="I26" i="93"/>
  <c r="K24" i="93"/>
  <c r="K23" i="93"/>
  <c r="K22" i="93"/>
  <c r="K21" i="93"/>
  <c r="C21" i="93"/>
  <c r="C20" i="93"/>
  <c r="K20" i="93" s="1"/>
  <c r="C19" i="93"/>
  <c r="K19" i="93" s="1"/>
  <c r="C18" i="93"/>
  <c r="K18" i="93" s="1"/>
  <c r="C17" i="93"/>
  <c r="K17" i="93" s="1"/>
  <c r="C16" i="93"/>
  <c r="K16" i="93" s="1"/>
  <c r="K15" i="93"/>
  <c r="J12" i="93"/>
  <c r="I12" i="93"/>
  <c r="L12" i="93" s="1"/>
  <c r="J11" i="93"/>
  <c r="I11" i="93"/>
  <c r="L11" i="93" s="1"/>
  <c r="J10" i="93"/>
  <c r="L10" i="93" s="1"/>
  <c r="I10" i="93"/>
  <c r="J9" i="93"/>
  <c r="L9" i="93" s="1"/>
  <c r="I9" i="93"/>
  <c r="J8" i="93"/>
  <c r="I8" i="93"/>
  <c r="J7" i="93"/>
  <c r="I7" i="93"/>
  <c r="L7" i="93" s="1"/>
  <c r="J6" i="93"/>
  <c r="I6" i="93"/>
  <c r="J5" i="93"/>
  <c r="I5" i="93"/>
  <c r="J232" i="87"/>
  <c r="L232" i="87" s="1"/>
  <c r="I232" i="87"/>
  <c r="J231" i="87"/>
  <c r="I231" i="87"/>
  <c r="J230" i="87"/>
  <c r="I230" i="87"/>
  <c r="J229" i="87"/>
  <c r="I229" i="87"/>
  <c r="K227" i="87"/>
  <c r="K226" i="87"/>
  <c r="K225" i="87"/>
  <c r="C224" i="87"/>
  <c r="K224" i="87" s="1"/>
  <c r="K223" i="87"/>
  <c r="C223" i="87"/>
  <c r="C222" i="87"/>
  <c r="K222" i="87" s="1"/>
  <c r="C221" i="87"/>
  <c r="K221" i="87" s="1"/>
  <c r="C220" i="87"/>
  <c r="K220" i="87" s="1"/>
  <c r="K219" i="87"/>
  <c r="C219" i="87"/>
  <c r="K218" i="87"/>
  <c r="J215" i="87"/>
  <c r="I215" i="87"/>
  <c r="J214" i="87"/>
  <c r="I214" i="87"/>
  <c r="L214" i="87" s="1"/>
  <c r="J213" i="87"/>
  <c r="I213" i="87"/>
  <c r="J212" i="87"/>
  <c r="I212" i="87"/>
  <c r="L212" i="87" s="1"/>
  <c r="J211" i="87"/>
  <c r="I211" i="87"/>
  <c r="J210" i="87"/>
  <c r="I210" i="87"/>
  <c r="J209" i="87"/>
  <c r="I209" i="87"/>
  <c r="J208" i="87"/>
  <c r="I208" i="87"/>
  <c r="J203" i="87"/>
  <c r="I203" i="87"/>
  <c r="J202" i="87"/>
  <c r="I202" i="87"/>
  <c r="J201" i="87"/>
  <c r="L201" i="87" s="1"/>
  <c r="I201" i="87"/>
  <c r="J200" i="87"/>
  <c r="I200" i="87"/>
  <c r="K198" i="87"/>
  <c r="K197" i="87"/>
  <c r="K196" i="87"/>
  <c r="C195" i="87"/>
  <c r="K195" i="87" s="1"/>
  <c r="C194" i="87"/>
  <c r="K194" i="87" s="1"/>
  <c r="C193" i="87"/>
  <c r="K193" i="87" s="1"/>
  <c r="C192" i="87"/>
  <c r="K192" i="87" s="1"/>
  <c r="C191" i="87"/>
  <c r="K191" i="87" s="1"/>
  <c r="C190" i="87"/>
  <c r="K190" i="87" s="1"/>
  <c r="K189" i="87"/>
  <c r="J186" i="87"/>
  <c r="I186" i="87"/>
  <c r="J185" i="87"/>
  <c r="I185" i="87"/>
  <c r="J184" i="87"/>
  <c r="I184" i="87"/>
  <c r="L184" i="87" s="1"/>
  <c r="J183" i="87"/>
  <c r="I183" i="87"/>
  <c r="J182" i="87"/>
  <c r="I182" i="87"/>
  <c r="J181" i="87"/>
  <c r="L181" i="87" s="1"/>
  <c r="I181" i="87"/>
  <c r="J180" i="87"/>
  <c r="I180" i="87"/>
  <c r="J179" i="87"/>
  <c r="I179" i="87"/>
  <c r="J174" i="87"/>
  <c r="I174" i="87"/>
  <c r="J173" i="87"/>
  <c r="L173" i="87" s="1"/>
  <c r="I173" i="87"/>
  <c r="J172" i="87"/>
  <c r="I172" i="87"/>
  <c r="J171" i="87"/>
  <c r="L171" i="87" s="1"/>
  <c r="I171" i="87"/>
  <c r="K169" i="87"/>
  <c r="K168" i="87"/>
  <c r="K167" i="87"/>
  <c r="C166" i="87"/>
  <c r="K166" i="87" s="1"/>
  <c r="C165" i="87"/>
  <c r="K165" i="87" s="1"/>
  <c r="C164" i="87"/>
  <c r="K164" i="87" s="1"/>
  <c r="C163" i="87"/>
  <c r="K163" i="87" s="1"/>
  <c r="C162" i="87"/>
  <c r="K162" i="87" s="1"/>
  <c r="C161" i="87"/>
  <c r="K161" i="87" s="1"/>
  <c r="K160" i="87"/>
  <c r="J157" i="87"/>
  <c r="I157" i="87"/>
  <c r="L157" i="87" s="1"/>
  <c r="J156" i="87"/>
  <c r="I156" i="87"/>
  <c r="J155" i="87"/>
  <c r="I155" i="87"/>
  <c r="L155" i="87" s="1"/>
  <c r="J154" i="87"/>
  <c r="I154" i="87"/>
  <c r="L154" i="87" s="1"/>
  <c r="J153" i="87"/>
  <c r="I153" i="87"/>
  <c r="L153" i="87" s="1"/>
  <c r="J152" i="87"/>
  <c r="I152" i="87"/>
  <c r="J151" i="87"/>
  <c r="I151" i="87"/>
  <c r="L151" i="87" s="1"/>
  <c r="J150" i="87"/>
  <c r="L150" i="87" s="1"/>
  <c r="I150" i="87"/>
  <c r="J145" i="87"/>
  <c r="I145" i="87"/>
  <c r="J144" i="87"/>
  <c r="L144" i="87" s="1"/>
  <c r="I144" i="87"/>
  <c r="J143" i="87"/>
  <c r="I143" i="87"/>
  <c r="J142" i="87"/>
  <c r="I142" i="87"/>
  <c r="K140" i="87"/>
  <c r="K139" i="87"/>
  <c r="K138" i="87"/>
  <c r="C137" i="87"/>
  <c r="K137" i="87" s="1"/>
  <c r="C136" i="87"/>
  <c r="K136" i="87" s="1"/>
  <c r="C135" i="87"/>
  <c r="K135" i="87" s="1"/>
  <c r="C134" i="87"/>
  <c r="K134" i="87" s="1"/>
  <c r="C133" i="87"/>
  <c r="K133" i="87" s="1"/>
  <c r="C132" i="87"/>
  <c r="K132" i="87" s="1"/>
  <c r="K131" i="87"/>
  <c r="J128" i="87"/>
  <c r="I128" i="87"/>
  <c r="J127" i="87"/>
  <c r="I127" i="87"/>
  <c r="J126" i="87"/>
  <c r="I126" i="87"/>
  <c r="J125" i="87"/>
  <c r="I125" i="87"/>
  <c r="J124" i="87"/>
  <c r="I124" i="87"/>
  <c r="J123" i="87"/>
  <c r="I123" i="87"/>
  <c r="J122" i="87"/>
  <c r="I122" i="87"/>
  <c r="J121" i="87"/>
  <c r="I121" i="87"/>
  <c r="J116" i="87"/>
  <c r="L116" i="87" s="1"/>
  <c r="I116" i="87"/>
  <c r="J115" i="87"/>
  <c r="L115" i="87" s="1"/>
  <c r="I115" i="87"/>
  <c r="L114" i="87"/>
  <c r="J114" i="87"/>
  <c r="I114" i="87"/>
  <c r="J113" i="87"/>
  <c r="L113" i="87" s="1"/>
  <c r="I113" i="87"/>
  <c r="K111" i="87"/>
  <c r="K110" i="87"/>
  <c r="K109" i="87"/>
  <c r="C108" i="87"/>
  <c r="K108" i="87" s="1"/>
  <c r="C107" i="87"/>
  <c r="K107" i="87" s="1"/>
  <c r="C106" i="87"/>
  <c r="K106" i="87" s="1"/>
  <c r="C105" i="87"/>
  <c r="K105" i="87" s="1"/>
  <c r="C104" i="87"/>
  <c r="K104" i="87" s="1"/>
  <c r="C103" i="87"/>
  <c r="K103" i="87" s="1"/>
  <c r="K102" i="87"/>
  <c r="J99" i="87"/>
  <c r="I99" i="87"/>
  <c r="J98" i="87"/>
  <c r="I98" i="87"/>
  <c r="J97" i="87"/>
  <c r="I97" i="87"/>
  <c r="J96" i="87"/>
  <c r="I96" i="87"/>
  <c r="J95" i="87"/>
  <c r="I95" i="87"/>
  <c r="J94" i="87"/>
  <c r="I94" i="87"/>
  <c r="J93" i="87"/>
  <c r="I93" i="87"/>
  <c r="J92" i="87"/>
  <c r="I92" i="87"/>
  <c r="J87" i="87"/>
  <c r="L87" i="87" s="1"/>
  <c r="I87" i="87"/>
  <c r="J86" i="87"/>
  <c r="I86" i="87"/>
  <c r="J85" i="87"/>
  <c r="I85" i="87"/>
  <c r="L85" i="87" s="1"/>
  <c r="J84" i="87"/>
  <c r="I84" i="87"/>
  <c r="L84" i="87" s="1"/>
  <c r="K82" i="87"/>
  <c r="K81" i="87"/>
  <c r="K80" i="87"/>
  <c r="C79" i="87"/>
  <c r="K79" i="87" s="1"/>
  <c r="C78" i="87"/>
  <c r="K78" i="87" s="1"/>
  <c r="C77" i="87"/>
  <c r="K77" i="87" s="1"/>
  <c r="C76" i="87"/>
  <c r="K76" i="87" s="1"/>
  <c r="C75" i="87"/>
  <c r="K75" i="87" s="1"/>
  <c r="C74" i="87"/>
  <c r="K74" i="87" s="1"/>
  <c r="K73" i="87"/>
  <c r="J70" i="87"/>
  <c r="I70" i="87"/>
  <c r="L70" i="87" s="1"/>
  <c r="J69" i="87"/>
  <c r="I69" i="87"/>
  <c r="L69" i="87" s="1"/>
  <c r="J68" i="87"/>
  <c r="I68" i="87"/>
  <c r="J67" i="87"/>
  <c r="I67" i="87"/>
  <c r="L67" i="87" s="1"/>
  <c r="J66" i="87"/>
  <c r="I66" i="87"/>
  <c r="J65" i="87"/>
  <c r="I65" i="87"/>
  <c r="L65" i="87" s="1"/>
  <c r="J64" i="87"/>
  <c r="I64" i="87"/>
  <c r="J63" i="87"/>
  <c r="I63" i="87"/>
  <c r="J58" i="87"/>
  <c r="L58" i="87" s="1"/>
  <c r="I58" i="87"/>
  <c r="J57" i="87"/>
  <c r="I57" i="87"/>
  <c r="L57" i="87" s="1"/>
  <c r="L56" i="87"/>
  <c r="J56" i="87"/>
  <c r="I56" i="87"/>
  <c r="J55" i="87"/>
  <c r="I55" i="87"/>
  <c r="K53" i="87"/>
  <c r="K52" i="87"/>
  <c r="K51" i="87"/>
  <c r="C50" i="87"/>
  <c r="K50" i="87" s="1"/>
  <c r="C49" i="87"/>
  <c r="K49" i="87" s="1"/>
  <c r="C48" i="87"/>
  <c r="K48" i="87" s="1"/>
  <c r="C47" i="87"/>
  <c r="K47" i="87" s="1"/>
  <c r="C46" i="87"/>
  <c r="K46" i="87" s="1"/>
  <c r="C45" i="87"/>
  <c r="K45" i="87" s="1"/>
  <c r="K44" i="87"/>
  <c r="J41" i="87"/>
  <c r="I41" i="87"/>
  <c r="L41" i="87" s="1"/>
  <c r="J40" i="87"/>
  <c r="I40" i="87"/>
  <c r="J39" i="87"/>
  <c r="I39" i="87"/>
  <c r="J38" i="87"/>
  <c r="L38" i="87" s="1"/>
  <c r="I38" i="87"/>
  <c r="J37" i="87"/>
  <c r="L37" i="87" s="1"/>
  <c r="I37" i="87"/>
  <c r="J36" i="87"/>
  <c r="I36" i="87"/>
  <c r="J35" i="87"/>
  <c r="I35" i="87"/>
  <c r="J34" i="87"/>
  <c r="I34" i="87"/>
  <c r="J29" i="87"/>
  <c r="L29" i="87" s="1"/>
  <c r="I29" i="87"/>
  <c r="J28" i="87"/>
  <c r="I28" i="87"/>
  <c r="J27" i="87"/>
  <c r="L27" i="87" s="1"/>
  <c r="I27" i="87"/>
  <c r="J26" i="87"/>
  <c r="L26" i="87" s="1"/>
  <c r="I26" i="87"/>
  <c r="K24" i="87"/>
  <c r="K23" i="87"/>
  <c r="K22" i="87"/>
  <c r="C21" i="87"/>
  <c r="K21" i="87" s="1"/>
  <c r="C20" i="87"/>
  <c r="K20" i="87" s="1"/>
  <c r="C19" i="87"/>
  <c r="K19" i="87" s="1"/>
  <c r="C18" i="87"/>
  <c r="K18" i="87" s="1"/>
  <c r="C17" i="87"/>
  <c r="K17" i="87" s="1"/>
  <c r="C16" i="87"/>
  <c r="K16" i="87" s="1"/>
  <c r="K15" i="87"/>
  <c r="J12" i="87"/>
  <c r="I12" i="87"/>
  <c r="L12" i="87" s="1"/>
  <c r="J11" i="87"/>
  <c r="L11" i="87" s="1"/>
  <c r="I11" i="87"/>
  <c r="J10" i="87"/>
  <c r="I10" i="87"/>
  <c r="J9" i="87"/>
  <c r="I9" i="87"/>
  <c r="J8" i="87"/>
  <c r="I8" i="87"/>
  <c r="J7" i="87"/>
  <c r="I7" i="87"/>
  <c r="J6" i="87"/>
  <c r="I6" i="87"/>
  <c r="J5" i="87"/>
  <c r="I5" i="87"/>
  <c r="J232" i="86"/>
  <c r="I232" i="86"/>
  <c r="J231" i="86"/>
  <c r="L231" i="86" s="1"/>
  <c r="I231" i="86"/>
  <c r="J230" i="86"/>
  <c r="I230" i="86"/>
  <c r="J229" i="86"/>
  <c r="L229" i="86" s="1"/>
  <c r="I229" i="86"/>
  <c r="K227" i="86"/>
  <c r="K226" i="86"/>
  <c r="K225" i="86"/>
  <c r="C224" i="86"/>
  <c r="K224" i="86" s="1"/>
  <c r="C223" i="86"/>
  <c r="K223" i="86" s="1"/>
  <c r="C222" i="86"/>
  <c r="K222" i="86" s="1"/>
  <c r="C221" i="86"/>
  <c r="K221" i="86" s="1"/>
  <c r="C220" i="86"/>
  <c r="K220" i="86" s="1"/>
  <c r="C219" i="86"/>
  <c r="K219" i="86" s="1"/>
  <c r="K218" i="86"/>
  <c r="J215" i="86"/>
  <c r="I215" i="86"/>
  <c r="J214" i="86"/>
  <c r="I214" i="86"/>
  <c r="L214" i="86" s="1"/>
  <c r="J213" i="86"/>
  <c r="I213" i="86"/>
  <c r="L213" i="86" s="1"/>
  <c r="J212" i="86"/>
  <c r="I212" i="86"/>
  <c r="J211" i="86"/>
  <c r="I211" i="86"/>
  <c r="L211" i="86" s="1"/>
  <c r="J210" i="86"/>
  <c r="I210" i="86"/>
  <c r="J209" i="86"/>
  <c r="I209" i="86"/>
  <c r="L209" i="86" s="1"/>
  <c r="J208" i="86"/>
  <c r="L208" i="86" s="1"/>
  <c r="I208" i="86"/>
  <c r="J203" i="86"/>
  <c r="I203" i="86"/>
  <c r="J202" i="86"/>
  <c r="I202" i="86"/>
  <c r="J201" i="86"/>
  <c r="I201" i="86"/>
  <c r="J200" i="86"/>
  <c r="L200" i="86" s="1"/>
  <c r="I200" i="86"/>
  <c r="K198" i="86"/>
  <c r="K197" i="86"/>
  <c r="K196" i="86"/>
  <c r="C195" i="86"/>
  <c r="K195" i="86" s="1"/>
  <c r="C194" i="86"/>
  <c r="K194" i="86" s="1"/>
  <c r="C193" i="86"/>
  <c r="K193" i="86" s="1"/>
  <c r="C192" i="86"/>
  <c r="K192" i="86" s="1"/>
  <c r="C191" i="86"/>
  <c r="K191" i="86" s="1"/>
  <c r="C190" i="86"/>
  <c r="K190" i="86" s="1"/>
  <c r="K189" i="86"/>
  <c r="J186" i="86"/>
  <c r="I186" i="86"/>
  <c r="J185" i="86"/>
  <c r="I185" i="86"/>
  <c r="L185" i="86" s="1"/>
  <c r="J184" i="86"/>
  <c r="I184" i="86"/>
  <c r="J183" i="86"/>
  <c r="I183" i="86"/>
  <c r="L183" i="86" s="1"/>
  <c r="J182" i="86"/>
  <c r="I182" i="86"/>
  <c r="J181" i="86"/>
  <c r="I181" i="86"/>
  <c r="J180" i="86"/>
  <c r="I180" i="86"/>
  <c r="J179" i="86"/>
  <c r="I179" i="86"/>
  <c r="J174" i="86"/>
  <c r="I174" i="86"/>
  <c r="J173" i="86"/>
  <c r="L173" i="86" s="1"/>
  <c r="I173" i="86"/>
  <c r="J172" i="86"/>
  <c r="L172" i="86" s="1"/>
  <c r="I172" i="86"/>
  <c r="J171" i="86"/>
  <c r="I171" i="86"/>
  <c r="K169" i="86"/>
  <c r="K168" i="86"/>
  <c r="K167" i="86"/>
  <c r="C166" i="86"/>
  <c r="K166" i="86" s="1"/>
  <c r="K165" i="86"/>
  <c r="C165" i="86"/>
  <c r="C164" i="86"/>
  <c r="K164" i="86" s="1"/>
  <c r="C163" i="86"/>
  <c r="K163" i="86" s="1"/>
  <c r="C162" i="86"/>
  <c r="K162" i="86" s="1"/>
  <c r="C161" i="86"/>
  <c r="K161" i="86" s="1"/>
  <c r="K160" i="86"/>
  <c r="J157" i="86"/>
  <c r="I157" i="86"/>
  <c r="L157" i="86" s="1"/>
  <c r="J156" i="86"/>
  <c r="I156" i="86"/>
  <c r="J155" i="86"/>
  <c r="I155" i="86"/>
  <c r="L155" i="86" s="1"/>
  <c r="J154" i="86"/>
  <c r="L154" i="86" s="1"/>
  <c r="I154" i="86"/>
  <c r="J153" i="86"/>
  <c r="I153" i="86"/>
  <c r="L153" i="86" s="1"/>
  <c r="J152" i="86"/>
  <c r="I152" i="86"/>
  <c r="J151" i="86"/>
  <c r="I151" i="86"/>
  <c r="J150" i="86"/>
  <c r="L150" i="86" s="1"/>
  <c r="I150" i="86"/>
  <c r="J145" i="86"/>
  <c r="I145" i="86"/>
  <c r="J144" i="86"/>
  <c r="I144" i="86"/>
  <c r="J143" i="86"/>
  <c r="I143" i="86"/>
  <c r="J142" i="86"/>
  <c r="I142" i="86"/>
  <c r="K140" i="86"/>
  <c r="K139" i="86"/>
  <c r="K138" i="86"/>
  <c r="C137" i="86"/>
  <c r="K137" i="86" s="1"/>
  <c r="K136" i="86"/>
  <c r="C136" i="86"/>
  <c r="C135" i="86"/>
  <c r="K135" i="86" s="1"/>
  <c r="C134" i="86"/>
  <c r="K134" i="86" s="1"/>
  <c r="C133" i="86"/>
  <c r="K133" i="86" s="1"/>
  <c r="C132" i="86"/>
  <c r="K132" i="86" s="1"/>
  <c r="K131" i="86"/>
  <c r="J128" i="86"/>
  <c r="I128" i="86"/>
  <c r="L128" i="86" s="1"/>
  <c r="J127" i="86"/>
  <c r="I127" i="86"/>
  <c r="J126" i="86"/>
  <c r="I126" i="86"/>
  <c r="L126" i="86" s="1"/>
  <c r="J125" i="86"/>
  <c r="I125" i="86"/>
  <c r="J124" i="86"/>
  <c r="I124" i="86"/>
  <c r="J123" i="86"/>
  <c r="I123" i="86"/>
  <c r="J122" i="86"/>
  <c r="I122" i="86"/>
  <c r="J121" i="86"/>
  <c r="I121" i="86"/>
  <c r="J116" i="86"/>
  <c r="I116" i="86"/>
  <c r="J115" i="86"/>
  <c r="I115" i="86"/>
  <c r="J114" i="86"/>
  <c r="L114" i="86" s="1"/>
  <c r="I114" i="86"/>
  <c r="J113" i="86"/>
  <c r="L113" i="86" s="1"/>
  <c r="I113" i="86"/>
  <c r="K111" i="86"/>
  <c r="K110" i="86"/>
  <c r="K109" i="86"/>
  <c r="C108" i="86"/>
  <c r="K108" i="86" s="1"/>
  <c r="C107" i="86"/>
  <c r="K107" i="86" s="1"/>
  <c r="C106" i="86"/>
  <c r="K106" i="86" s="1"/>
  <c r="C105" i="86"/>
  <c r="K105" i="86" s="1"/>
  <c r="C104" i="86"/>
  <c r="K104" i="86" s="1"/>
  <c r="C103" i="86"/>
  <c r="K103" i="86" s="1"/>
  <c r="K102" i="86"/>
  <c r="J99" i="86"/>
  <c r="I99" i="86"/>
  <c r="J98" i="86"/>
  <c r="I98" i="86"/>
  <c r="L98" i="86" s="1"/>
  <c r="J97" i="86"/>
  <c r="I97" i="86"/>
  <c r="J96" i="86"/>
  <c r="L96" i="86" s="1"/>
  <c r="I96" i="86"/>
  <c r="J95" i="86"/>
  <c r="I95" i="86"/>
  <c r="J94" i="86"/>
  <c r="I94" i="86"/>
  <c r="J93" i="86"/>
  <c r="I93" i="86"/>
  <c r="J92" i="86"/>
  <c r="I92" i="86"/>
  <c r="J87" i="86"/>
  <c r="I87" i="86"/>
  <c r="L87" i="86" s="1"/>
  <c r="J86" i="86"/>
  <c r="L86" i="86" s="1"/>
  <c r="I86" i="86"/>
  <c r="J85" i="86"/>
  <c r="I85" i="86"/>
  <c r="L85" i="86" s="1"/>
  <c r="J84" i="86"/>
  <c r="I84" i="86"/>
  <c r="K82" i="86"/>
  <c r="K81" i="86"/>
  <c r="K80" i="86"/>
  <c r="C79" i="86"/>
  <c r="K79" i="86" s="1"/>
  <c r="C78" i="86"/>
  <c r="K78" i="86" s="1"/>
  <c r="C77" i="86"/>
  <c r="K77" i="86" s="1"/>
  <c r="C76" i="86"/>
  <c r="K76" i="86" s="1"/>
  <c r="C75" i="86"/>
  <c r="K75" i="86" s="1"/>
  <c r="C74" i="86"/>
  <c r="K74" i="86" s="1"/>
  <c r="K73" i="86"/>
  <c r="J70" i="86"/>
  <c r="I70" i="86"/>
  <c r="J69" i="86"/>
  <c r="I69" i="86"/>
  <c r="L69" i="86" s="1"/>
  <c r="J68" i="86"/>
  <c r="I68" i="86"/>
  <c r="J67" i="86"/>
  <c r="I67" i="86"/>
  <c r="L67" i="86" s="1"/>
  <c r="J66" i="86"/>
  <c r="I66" i="86"/>
  <c r="J65" i="86"/>
  <c r="I65" i="86"/>
  <c r="J64" i="86"/>
  <c r="L64" i="86" s="1"/>
  <c r="I64" i="86"/>
  <c r="J63" i="86"/>
  <c r="I63" i="86"/>
  <c r="J58" i="86"/>
  <c r="L58" i="86" s="1"/>
  <c r="I58" i="86"/>
  <c r="J57" i="86"/>
  <c r="I57" i="86"/>
  <c r="J56" i="86"/>
  <c r="L56" i="86" s="1"/>
  <c r="I56" i="86"/>
  <c r="J55" i="86"/>
  <c r="I55" i="86"/>
  <c r="K53" i="86"/>
  <c r="K52" i="86"/>
  <c r="K51" i="86"/>
  <c r="C50" i="86"/>
  <c r="K50" i="86" s="1"/>
  <c r="C49" i="86"/>
  <c r="K49" i="86" s="1"/>
  <c r="C48" i="86"/>
  <c r="K48" i="86" s="1"/>
  <c r="C47" i="86"/>
  <c r="K47" i="86" s="1"/>
  <c r="C46" i="86"/>
  <c r="K46" i="86" s="1"/>
  <c r="C45" i="86"/>
  <c r="K45" i="86" s="1"/>
  <c r="K44" i="86"/>
  <c r="J41" i="86"/>
  <c r="I41" i="86"/>
  <c r="J40" i="86"/>
  <c r="I40" i="86"/>
  <c r="J39" i="86"/>
  <c r="I39" i="86"/>
  <c r="J38" i="86"/>
  <c r="I38" i="86"/>
  <c r="J37" i="86"/>
  <c r="I37" i="86"/>
  <c r="J36" i="86"/>
  <c r="L36" i="86" s="1"/>
  <c r="I36" i="86"/>
  <c r="J35" i="86"/>
  <c r="I35" i="86"/>
  <c r="J34" i="86"/>
  <c r="I34" i="86"/>
  <c r="J29" i="86"/>
  <c r="L29" i="86" s="1"/>
  <c r="I29" i="86"/>
  <c r="J28" i="86"/>
  <c r="L28" i="86" s="1"/>
  <c r="I28" i="86"/>
  <c r="J27" i="86"/>
  <c r="L27" i="86" s="1"/>
  <c r="I27" i="86"/>
  <c r="J26" i="86"/>
  <c r="L26" i="86" s="1"/>
  <c r="I26" i="86"/>
  <c r="K24" i="86"/>
  <c r="K23" i="86"/>
  <c r="K22" i="86"/>
  <c r="C21" i="86"/>
  <c r="K21" i="86" s="1"/>
  <c r="C20" i="86"/>
  <c r="K20" i="86" s="1"/>
  <c r="C19" i="86"/>
  <c r="K19" i="86" s="1"/>
  <c r="C18" i="86"/>
  <c r="K18" i="86" s="1"/>
  <c r="K17" i="86"/>
  <c r="C17" i="86"/>
  <c r="C16" i="86"/>
  <c r="K16" i="86" s="1"/>
  <c r="K15" i="86"/>
  <c r="J12" i="86"/>
  <c r="I12" i="86"/>
  <c r="L12" i="86" s="1"/>
  <c r="J11" i="86"/>
  <c r="I11" i="86"/>
  <c r="J10" i="86"/>
  <c r="L10" i="86" s="1"/>
  <c r="I10" i="86"/>
  <c r="J9" i="86"/>
  <c r="I9" i="86"/>
  <c r="L9" i="86" s="1"/>
  <c r="J8" i="86"/>
  <c r="I8" i="86"/>
  <c r="J7" i="86"/>
  <c r="I7" i="86"/>
  <c r="J6" i="86"/>
  <c r="I6" i="86"/>
  <c r="J5" i="86"/>
  <c r="I5" i="86"/>
  <c r="J232" i="82"/>
  <c r="I232" i="82"/>
  <c r="J231" i="82"/>
  <c r="L231" i="82" s="1"/>
  <c r="I231" i="82"/>
  <c r="J230" i="82"/>
  <c r="I230" i="82"/>
  <c r="J229" i="82"/>
  <c r="L229" i="82" s="1"/>
  <c r="I229" i="82"/>
  <c r="K227" i="82"/>
  <c r="K226" i="82"/>
  <c r="K225" i="82"/>
  <c r="C224" i="82"/>
  <c r="K224" i="82" s="1"/>
  <c r="C223" i="82"/>
  <c r="K223" i="82" s="1"/>
  <c r="K222" i="82"/>
  <c r="C222" i="82"/>
  <c r="C221" i="82"/>
  <c r="K221" i="82" s="1"/>
  <c r="C220" i="82"/>
  <c r="K220" i="82" s="1"/>
  <c r="C219" i="82"/>
  <c r="K219" i="82" s="1"/>
  <c r="K218" i="82"/>
  <c r="J215" i="82"/>
  <c r="I215" i="82"/>
  <c r="J214" i="82"/>
  <c r="I214" i="82"/>
  <c r="J213" i="82"/>
  <c r="I213" i="82"/>
  <c r="J212" i="82"/>
  <c r="I212" i="82"/>
  <c r="L212" i="82" s="1"/>
  <c r="J211" i="82"/>
  <c r="I211" i="82"/>
  <c r="J210" i="82"/>
  <c r="I210" i="82"/>
  <c r="J209" i="82"/>
  <c r="I209" i="82"/>
  <c r="L209" i="82" s="1"/>
  <c r="J208" i="82"/>
  <c r="L208" i="82" s="1"/>
  <c r="I208" i="82"/>
  <c r="J203" i="82"/>
  <c r="I203" i="82"/>
  <c r="J202" i="82"/>
  <c r="L202" i="82" s="1"/>
  <c r="I202" i="82"/>
  <c r="J201" i="82"/>
  <c r="I201" i="82"/>
  <c r="J200" i="82"/>
  <c r="I200" i="82"/>
  <c r="K198" i="82"/>
  <c r="K197" i="82"/>
  <c r="K196" i="82"/>
  <c r="C195" i="82"/>
  <c r="K195" i="82" s="1"/>
  <c r="C194" i="82"/>
  <c r="K194" i="82" s="1"/>
  <c r="C193" i="82"/>
  <c r="K193" i="82" s="1"/>
  <c r="C192" i="82"/>
  <c r="K192" i="82" s="1"/>
  <c r="C191" i="82"/>
  <c r="K191" i="82" s="1"/>
  <c r="C190" i="82"/>
  <c r="K190" i="82" s="1"/>
  <c r="K189" i="82"/>
  <c r="J186" i="82"/>
  <c r="L186" i="82" s="1"/>
  <c r="I186" i="82"/>
  <c r="J185" i="82"/>
  <c r="I185" i="82"/>
  <c r="L185" i="82" s="1"/>
  <c r="J184" i="82"/>
  <c r="I184" i="82"/>
  <c r="J183" i="82"/>
  <c r="I183" i="82"/>
  <c r="L183" i="82" s="1"/>
  <c r="J182" i="82"/>
  <c r="I182" i="82"/>
  <c r="J181" i="82"/>
  <c r="I181" i="82"/>
  <c r="J180" i="82"/>
  <c r="I180" i="82"/>
  <c r="J179" i="82"/>
  <c r="I179" i="82"/>
  <c r="J174" i="82"/>
  <c r="L174" i="82" s="1"/>
  <c r="I174" i="82"/>
  <c r="J173" i="82"/>
  <c r="I173" i="82"/>
  <c r="J172" i="82"/>
  <c r="L172" i="82" s="1"/>
  <c r="I172" i="82"/>
  <c r="J171" i="82"/>
  <c r="I171" i="82"/>
  <c r="K169" i="82"/>
  <c r="K168" i="82"/>
  <c r="K167" i="82"/>
  <c r="C166" i="82"/>
  <c r="K166" i="82" s="1"/>
  <c r="C165" i="82"/>
  <c r="K165" i="82" s="1"/>
  <c r="C164" i="82"/>
  <c r="K164" i="82" s="1"/>
  <c r="C163" i="82"/>
  <c r="K163" i="82" s="1"/>
  <c r="C162" i="82"/>
  <c r="K162" i="82" s="1"/>
  <c r="C161" i="82"/>
  <c r="K161" i="82" s="1"/>
  <c r="K160" i="82"/>
  <c r="J157" i="82"/>
  <c r="I157" i="82"/>
  <c r="J156" i="82"/>
  <c r="I156" i="82"/>
  <c r="L156" i="82" s="1"/>
  <c r="J155" i="82"/>
  <c r="I155" i="82"/>
  <c r="J154" i="82"/>
  <c r="I154" i="82"/>
  <c r="J153" i="82"/>
  <c r="I153" i="82"/>
  <c r="J152" i="82"/>
  <c r="I152" i="82"/>
  <c r="J151" i="82"/>
  <c r="I151" i="82"/>
  <c r="J150" i="82"/>
  <c r="I150" i="82"/>
  <c r="J145" i="82"/>
  <c r="L145" i="82" s="1"/>
  <c r="I145" i="82"/>
  <c r="J144" i="82"/>
  <c r="I144" i="82"/>
  <c r="J143" i="82"/>
  <c r="L143" i="82" s="1"/>
  <c r="I143" i="82"/>
  <c r="J142" i="82"/>
  <c r="I142" i="82"/>
  <c r="K140" i="82"/>
  <c r="K139" i="82"/>
  <c r="K138" i="82"/>
  <c r="C137" i="82"/>
  <c r="K137" i="82" s="1"/>
  <c r="K136" i="82"/>
  <c r="C136" i="82"/>
  <c r="C135" i="82"/>
  <c r="K135" i="82" s="1"/>
  <c r="C134" i="82"/>
  <c r="K134" i="82" s="1"/>
  <c r="C133" i="82"/>
  <c r="K133" i="82" s="1"/>
  <c r="C132" i="82"/>
  <c r="K132" i="82" s="1"/>
  <c r="K131" i="82"/>
  <c r="J128" i="82"/>
  <c r="I128" i="82"/>
  <c r="L128" i="82" s="1"/>
  <c r="J127" i="82"/>
  <c r="I127" i="82"/>
  <c r="J126" i="82"/>
  <c r="I126" i="82"/>
  <c r="L126" i="82" s="1"/>
  <c r="J125" i="82"/>
  <c r="I125" i="82"/>
  <c r="J124" i="82"/>
  <c r="I124" i="82"/>
  <c r="L124" i="82" s="1"/>
  <c r="J123" i="82"/>
  <c r="L123" i="82" s="1"/>
  <c r="I123" i="82"/>
  <c r="J122" i="82"/>
  <c r="I122" i="82"/>
  <c r="J121" i="82"/>
  <c r="I121" i="82"/>
  <c r="J116" i="82"/>
  <c r="I116" i="82"/>
  <c r="J115" i="82"/>
  <c r="I115" i="82"/>
  <c r="J114" i="82"/>
  <c r="L114" i="82" s="1"/>
  <c r="I114" i="82"/>
  <c r="J113" i="82"/>
  <c r="L113" i="82" s="1"/>
  <c r="I113" i="82"/>
  <c r="K111" i="82"/>
  <c r="K110" i="82"/>
  <c r="K109" i="82"/>
  <c r="C108" i="82"/>
  <c r="K108" i="82" s="1"/>
  <c r="C107" i="82"/>
  <c r="K107" i="82" s="1"/>
  <c r="C106" i="82"/>
  <c r="K106" i="82" s="1"/>
  <c r="C105" i="82"/>
  <c r="K105" i="82" s="1"/>
  <c r="C104" i="82"/>
  <c r="K104" i="82" s="1"/>
  <c r="C103" i="82"/>
  <c r="K103" i="82" s="1"/>
  <c r="K102" i="82"/>
  <c r="J99" i="82"/>
  <c r="I99" i="82"/>
  <c r="L99" i="82" s="1"/>
  <c r="J98" i="82"/>
  <c r="I98" i="82"/>
  <c r="L98" i="82" s="1"/>
  <c r="J97" i="82"/>
  <c r="I97" i="82"/>
  <c r="L97" i="82" s="1"/>
  <c r="J96" i="82"/>
  <c r="I96" i="82"/>
  <c r="J95" i="82"/>
  <c r="I95" i="82"/>
  <c r="J94" i="82"/>
  <c r="I94" i="82"/>
  <c r="J93" i="82"/>
  <c r="I93" i="82"/>
  <c r="J92" i="82"/>
  <c r="I92" i="82"/>
  <c r="J87" i="82"/>
  <c r="L87" i="82" s="1"/>
  <c r="I87" i="82"/>
  <c r="J86" i="82"/>
  <c r="L86" i="82" s="1"/>
  <c r="I86" i="82"/>
  <c r="J85" i="82"/>
  <c r="L85" i="82" s="1"/>
  <c r="I85" i="82"/>
  <c r="J84" i="82"/>
  <c r="I84" i="82"/>
  <c r="L84" i="82" s="1"/>
  <c r="K82" i="82"/>
  <c r="K81" i="82"/>
  <c r="K80" i="82"/>
  <c r="C79" i="82"/>
  <c r="K79" i="82" s="1"/>
  <c r="C78" i="82"/>
  <c r="K78" i="82" s="1"/>
  <c r="C77" i="82"/>
  <c r="K77" i="82" s="1"/>
  <c r="C76" i="82"/>
  <c r="K76" i="82" s="1"/>
  <c r="C75" i="82"/>
  <c r="K75" i="82" s="1"/>
  <c r="C74" i="82"/>
  <c r="K74" i="82" s="1"/>
  <c r="K73" i="82"/>
  <c r="J70" i="82"/>
  <c r="I70" i="82"/>
  <c r="L70" i="82" s="1"/>
  <c r="J69" i="82"/>
  <c r="I69" i="82"/>
  <c r="L69" i="82" s="1"/>
  <c r="J68" i="82"/>
  <c r="I68" i="82"/>
  <c r="L68" i="82" s="1"/>
  <c r="J67" i="82"/>
  <c r="I67" i="82"/>
  <c r="J66" i="82"/>
  <c r="I66" i="82"/>
  <c r="J65" i="82"/>
  <c r="I65" i="82"/>
  <c r="L65" i="82" s="1"/>
  <c r="J64" i="82"/>
  <c r="I64" i="82"/>
  <c r="J63" i="82"/>
  <c r="I63" i="82"/>
  <c r="J58" i="82"/>
  <c r="L58" i="82" s="1"/>
  <c r="I58" i="82"/>
  <c r="J57" i="82"/>
  <c r="I57" i="82"/>
  <c r="L57" i="82" s="1"/>
  <c r="L56" i="82"/>
  <c r="J56" i="82"/>
  <c r="I56" i="82"/>
  <c r="J55" i="82"/>
  <c r="L55" i="82" s="1"/>
  <c r="I55" i="82"/>
  <c r="K53" i="82"/>
  <c r="K52" i="82"/>
  <c r="K51" i="82"/>
  <c r="C50" i="82"/>
  <c r="K50" i="82" s="1"/>
  <c r="C49" i="82"/>
  <c r="K49" i="82" s="1"/>
  <c r="C48" i="82"/>
  <c r="K48" i="82" s="1"/>
  <c r="K47" i="82"/>
  <c r="C47" i="82"/>
  <c r="C46" i="82"/>
  <c r="K46" i="82" s="1"/>
  <c r="C45" i="82"/>
  <c r="K45" i="82" s="1"/>
  <c r="K44" i="82"/>
  <c r="J41" i="82"/>
  <c r="I41" i="82"/>
  <c r="J40" i="82"/>
  <c r="I40" i="82"/>
  <c r="L40" i="82" s="1"/>
  <c r="J39" i="82"/>
  <c r="I39" i="82"/>
  <c r="L39" i="82" s="1"/>
  <c r="J38" i="82"/>
  <c r="I38" i="82"/>
  <c r="J37" i="82"/>
  <c r="L37" i="82" s="1"/>
  <c r="I37" i="82"/>
  <c r="J36" i="82"/>
  <c r="I36" i="82"/>
  <c r="J35" i="82"/>
  <c r="L35" i="82" s="1"/>
  <c r="I35" i="82"/>
  <c r="J34" i="82"/>
  <c r="I34" i="82"/>
  <c r="L29" i="82"/>
  <c r="J29" i="82"/>
  <c r="I29" i="82"/>
  <c r="J28" i="82"/>
  <c r="L28" i="82" s="1"/>
  <c r="I28" i="82"/>
  <c r="J27" i="82"/>
  <c r="I27" i="82"/>
  <c r="L26" i="82"/>
  <c r="J26" i="82"/>
  <c r="I26" i="82"/>
  <c r="K24" i="82"/>
  <c r="K23" i="82"/>
  <c r="K22" i="82"/>
  <c r="C21" i="82"/>
  <c r="K21" i="82" s="1"/>
  <c r="C20" i="82"/>
  <c r="K20" i="82" s="1"/>
  <c r="C19" i="82"/>
  <c r="K19" i="82" s="1"/>
  <c r="C18" i="82"/>
  <c r="K18" i="82" s="1"/>
  <c r="C17" i="82"/>
  <c r="K17" i="82" s="1"/>
  <c r="C16" i="82"/>
  <c r="K16" i="82" s="1"/>
  <c r="K15" i="82"/>
  <c r="J12" i="82"/>
  <c r="I12" i="82"/>
  <c r="L12" i="82" s="1"/>
  <c r="J11" i="82"/>
  <c r="I11" i="82"/>
  <c r="J10" i="82"/>
  <c r="L10" i="82" s="1"/>
  <c r="I10" i="82"/>
  <c r="J9" i="82"/>
  <c r="I9" i="82"/>
  <c r="J8" i="82"/>
  <c r="I8" i="82"/>
  <c r="J7" i="82"/>
  <c r="I7" i="82"/>
  <c r="J6" i="82"/>
  <c r="I6" i="82"/>
  <c r="J5" i="82"/>
  <c r="I5" i="82"/>
  <c r="J232" i="81"/>
  <c r="I232" i="81"/>
  <c r="J231" i="81"/>
  <c r="L231" i="81" s="1"/>
  <c r="I231" i="81"/>
  <c r="J230" i="81"/>
  <c r="I230" i="81"/>
  <c r="J229" i="81"/>
  <c r="L229" i="81" s="1"/>
  <c r="I229" i="81"/>
  <c r="K227" i="81"/>
  <c r="K226" i="81"/>
  <c r="K225" i="81"/>
  <c r="C224" i="81"/>
  <c r="K224" i="81" s="1"/>
  <c r="C223" i="81"/>
  <c r="K223" i="81" s="1"/>
  <c r="C222" i="81"/>
  <c r="K222" i="81" s="1"/>
  <c r="C221" i="81"/>
  <c r="K221" i="81" s="1"/>
  <c r="C220" i="81"/>
  <c r="K220" i="81" s="1"/>
  <c r="C219" i="81"/>
  <c r="K219" i="81" s="1"/>
  <c r="K218" i="81"/>
  <c r="J215" i="81"/>
  <c r="L215" i="81" s="1"/>
  <c r="I215" i="81"/>
  <c r="J214" i="81"/>
  <c r="I214" i="81"/>
  <c r="L214" i="81" s="1"/>
  <c r="J213" i="81"/>
  <c r="L213" i="81" s="1"/>
  <c r="I213" i="81"/>
  <c r="J212" i="81"/>
  <c r="I212" i="81"/>
  <c r="L212" i="81" s="1"/>
  <c r="J211" i="81"/>
  <c r="I211" i="81"/>
  <c r="J210" i="81"/>
  <c r="I210" i="81"/>
  <c r="L210" i="81" s="1"/>
  <c r="J209" i="81"/>
  <c r="I209" i="81"/>
  <c r="J208" i="81"/>
  <c r="I208" i="81"/>
  <c r="J203" i="81"/>
  <c r="L203" i="81" s="1"/>
  <c r="I203" i="81"/>
  <c r="J202" i="81"/>
  <c r="L202" i="81" s="1"/>
  <c r="I202" i="81"/>
  <c r="J201" i="81"/>
  <c r="L201" i="81" s="1"/>
  <c r="I201" i="81"/>
  <c r="J200" i="81"/>
  <c r="I200" i="81"/>
  <c r="K198" i="81"/>
  <c r="K197" i="81"/>
  <c r="K196" i="81"/>
  <c r="C195" i="81"/>
  <c r="K195" i="81" s="1"/>
  <c r="C194" i="81"/>
  <c r="K194" i="81" s="1"/>
  <c r="C193" i="81"/>
  <c r="K193" i="81" s="1"/>
  <c r="C192" i="81"/>
  <c r="K192" i="81" s="1"/>
  <c r="C191" i="81"/>
  <c r="K191" i="81" s="1"/>
  <c r="C190" i="81"/>
  <c r="K190" i="81" s="1"/>
  <c r="K189" i="81"/>
  <c r="J186" i="81"/>
  <c r="I186" i="81"/>
  <c r="L186" i="81" s="1"/>
  <c r="J185" i="81"/>
  <c r="I185" i="81"/>
  <c r="J184" i="81"/>
  <c r="I184" i="81"/>
  <c r="J183" i="81"/>
  <c r="I183" i="81"/>
  <c r="J182" i="81"/>
  <c r="I182" i="81"/>
  <c r="L182" i="81" s="1"/>
  <c r="J181" i="81"/>
  <c r="I181" i="81"/>
  <c r="J180" i="81"/>
  <c r="I180" i="81"/>
  <c r="J179" i="81"/>
  <c r="I179" i="81"/>
  <c r="J174" i="81"/>
  <c r="I174" i="81"/>
  <c r="J173" i="81"/>
  <c r="L173" i="81" s="1"/>
  <c r="I173" i="81"/>
  <c r="J172" i="81"/>
  <c r="L172" i="81" s="1"/>
  <c r="I172" i="81"/>
  <c r="J171" i="81"/>
  <c r="L171" i="81" s="1"/>
  <c r="I171" i="81"/>
  <c r="K169" i="81"/>
  <c r="K168" i="81"/>
  <c r="K167" i="81"/>
  <c r="C166" i="81"/>
  <c r="K166" i="81" s="1"/>
  <c r="C165" i="81"/>
  <c r="K165" i="81" s="1"/>
  <c r="C164" i="81"/>
  <c r="K164" i="81" s="1"/>
  <c r="C163" i="81"/>
  <c r="K163" i="81" s="1"/>
  <c r="C162" i="81"/>
  <c r="K162" i="81" s="1"/>
  <c r="C161" i="81"/>
  <c r="K161" i="81" s="1"/>
  <c r="K160" i="81"/>
  <c r="J157" i="81"/>
  <c r="I157" i="81"/>
  <c r="L157" i="81" s="1"/>
  <c r="J156" i="81"/>
  <c r="I156" i="81"/>
  <c r="L156" i="81" s="1"/>
  <c r="J155" i="81"/>
  <c r="I155" i="81"/>
  <c r="J154" i="81"/>
  <c r="I154" i="81"/>
  <c r="J153" i="81"/>
  <c r="I153" i="81"/>
  <c r="L153" i="81" s="1"/>
  <c r="J152" i="81"/>
  <c r="I152" i="81"/>
  <c r="J151" i="81"/>
  <c r="I151" i="81"/>
  <c r="L151" i="81" s="1"/>
  <c r="J150" i="81"/>
  <c r="L150" i="81" s="1"/>
  <c r="I150" i="81"/>
  <c r="J145" i="81"/>
  <c r="I145" i="81"/>
  <c r="J144" i="81"/>
  <c r="I144" i="81"/>
  <c r="J143" i="81"/>
  <c r="L143" i="81" s="1"/>
  <c r="I143" i="81"/>
  <c r="J142" i="81"/>
  <c r="I142" i="81"/>
  <c r="K140" i="81"/>
  <c r="K139" i="81"/>
  <c r="K138" i="81"/>
  <c r="C137" i="81"/>
  <c r="K137" i="81" s="1"/>
  <c r="C136" i="81"/>
  <c r="K136" i="81" s="1"/>
  <c r="C135" i="81"/>
  <c r="K135" i="81" s="1"/>
  <c r="C134" i="81"/>
  <c r="K134" i="81" s="1"/>
  <c r="C133" i="81"/>
  <c r="K133" i="81" s="1"/>
  <c r="C132" i="81"/>
  <c r="K132" i="81" s="1"/>
  <c r="K131" i="81"/>
  <c r="J128" i="81"/>
  <c r="I128" i="81"/>
  <c r="J127" i="81"/>
  <c r="I127" i="81"/>
  <c r="L127" i="81" s="1"/>
  <c r="J126" i="81"/>
  <c r="I126" i="81"/>
  <c r="L126" i="81" s="1"/>
  <c r="J125" i="81"/>
  <c r="I125" i="81"/>
  <c r="L125" i="81" s="1"/>
  <c r="J124" i="81"/>
  <c r="I124" i="81"/>
  <c r="J123" i="81"/>
  <c r="I123" i="81"/>
  <c r="J122" i="81"/>
  <c r="I122" i="81"/>
  <c r="J121" i="81"/>
  <c r="I121" i="81"/>
  <c r="J116" i="81"/>
  <c r="L116" i="81" s="1"/>
  <c r="I116" i="81"/>
  <c r="J115" i="81"/>
  <c r="I115" i="81"/>
  <c r="L115" i="81" s="1"/>
  <c r="J114" i="81"/>
  <c r="L114" i="81" s="1"/>
  <c r="I114" i="81"/>
  <c r="J113" i="81"/>
  <c r="I113" i="81"/>
  <c r="K111" i="81"/>
  <c r="K110" i="81"/>
  <c r="K109" i="81"/>
  <c r="C108" i="81"/>
  <c r="K108" i="81" s="1"/>
  <c r="C107" i="81"/>
  <c r="K107" i="81" s="1"/>
  <c r="C106" i="81"/>
  <c r="K106" i="81" s="1"/>
  <c r="C105" i="81"/>
  <c r="K105" i="81" s="1"/>
  <c r="C104" i="81"/>
  <c r="K104" i="81" s="1"/>
  <c r="C103" i="81"/>
  <c r="K103" i="81" s="1"/>
  <c r="K102" i="81"/>
  <c r="J99" i="81"/>
  <c r="I99" i="81"/>
  <c r="L99" i="81" s="1"/>
  <c r="J98" i="81"/>
  <c r="I98" i="81"/>
  <c r="J97" i="81"/>
  <c r="I97" i="81"/>
  <c r="L97" i="81" s="1"/>
  <c r="L96" i="81"/>
  <c r="J96" i="81"/>
  <c r="I96" i="81"/>
  <c r="J95" i="81"/>
  <c r="I95" i="81"/>
  <c r="J94" i="81"/>
  <c r="I94" i="81"/>
  <c r="J93" i="81"/>
  <c r="I93" i="81"/>
  <c r="L93" i="81" s="1"/>
  <c r="J92" i="81"/>
  <c r="I92" i="81"/>
  <c r="J87" i="81"/>
  <c r="L87" i="81" s="1"/>
  <c r="I87" i="81"/>
  <c r="J86" i="81"/>
  <c r="L86" i="81" s="1"/>
  <c r="I86" i="81"/>
  <c r="J85" i="81"/>
  <c r="L85" i="81" s="1"/>
  <c r="I85" i="81"/>
  <c r="J84" i="81"/>
  <c r="I84" i="81"/>
  <c r="L84" i="81" s="1"/>
  <c r="K82" i="81"/>
  <c r="K81" i="81"/>
  <c r="K80" i="81"/>
  <c r="C79" i="81"/>
  <c r="K79" i="81" s="1"/>
  <c r="C78" i="81"/>
  <c r="K78" i="81" s="1"/>
  <c r="C77" i="81"/>
  <c r="K77" i="81" s="1"/>
  <c r="C76" i="81"/>
  <c r="K76" i="81" s="1"/>
  <c r="C75" i="81"/>
  <c r="K75" i="81" s="1"/>
  <c r="C74" i="81"/>
  <c r="K74" i="81" s="1"/>
  <c r="K73" i="81"/>
  <c r="J70" i="81"/>
  <c r="I70" i="81"/>
  <c r="L70" i="81" s="1"/>
  <c r="J69" i="81"/>
  <c r="I69" i="81"/>
  <c r="L69" i="81" s="1"/>
  <c r="J68" i="81"/>
  <c r="I68" i="81"/>
  <c r="L68" i="81" s="1"/>
  <c r="J67" i="81"/>
  <c r="I67" i="81"/>
  <c r="L67" i="81" s="1"/>
  <c r="J66" i="81"/>
  <c r="I66" i="81"/>
  <c r="J65" i="81"/>
  <c r="I65" i="81"/>
  <c r="L65" i="81" s="1"/>
  <c r="J64" i="81"/>
  <c r="I64" i="81"/>
  <c r="J63" i="81"/>
  <c r="I63" i="81"/>
  <c r="J58" i="81"/>
  <c r="L58" i="81" s="1"/>
  <c r="I58" i="81"/>
  <c r="J57" i="81"/>
  <c r="I57" i="81"/>
  <c r="L57" i="81" s="1"/>
  <c r="J56" i="81"/>
  <c r="I56" i="81"/>
  <c r="J55" i="81"/>
  <c r="I55" i="81"/>
  <c r="K53" i="81"/>
  <c r="K52" i="81"/>
  <c r="K51" i="81"/>
  <c r="C50" i="81"/>
  <c r="K50" i="81" s="1"/>
  <c r="C49" i="81"/>
  <c r="K49" i="81" s="1"/>
  <c r="C48" i="81"/>
  <c r="K48" i="81" s="1"/>
  <c r="C47" i="81"/>
  <c r="K47" i="81" s="1"/>
  <c r="C46" i="81"/>
  <c r="K46" i="81" s="1"/>
  <c r="C45" i="81"/>
  <c r="K45" i="81" s="1"/>
  <c r="K44" i="81"/>
  <c r="J41" i="81"/>
  <c r="I41" i="81"/>
  <c r="L41" i="81" s="1"/>
  <c r="J40" i="81"/>
  <c r="I40" i="81"/>
  <c r="L40" i="81" s="1"/>
  <c r="J39" i="81"/>
  <c r="I39" i="81"/>
  <c r="L39" i="81" s="1"/>
  <c r="J38" i="81"/>
  <c r="I38" i="81"/>
  <c r="J37" i="81"/>
  <c r="I37" i="81"/>
  <c r="J36" i="81"/>
  <c r="I36" i="81"/>
  <c r="J35" i="81"/>
  <c r="L35" i="81" s="1"/>
  <c r="I35" i="81"/>
  <c r="J34" i="81"/>
  <c r="I34" i="81"/>
  <c r="J29" i="81"/>
  <c r="I29" i="81"/>
  <c r="J28" i="81"/>
  <c r="L28" i="81" s="1"/>
  <c r="I28" i="81"/>
  <c r="J27" i="81"/>
  <c r="L27" i="81" s="1"/>
  <c r="I27" i="81"/>
  <c r="L26" i="81"/>
  <c r="J26" i="81"/>
  <c r="I26" i="81"/>
  <c r="K24" i="81"/>
  <c r="K23" i="81"/>
  <c r="K22" i="81"/>
  <c r="C21" i="81"/>
  <c r="K21" i="81" s="1"/>
  <c r="C20" i="81"/>
  <c r="K20" i="81" s="1"/>
  <c r="C19" i="81"/>
  <c r="K19" i="81" s="1"/>
  <c r="C18" i="81"/>
  <c r="K18" i="81" s="1"/>
  <c r="C17" i="81"/>
  <c r="K17" i="81" s="1"/>
  <c r="C16" i="81"/>
  <c r="K16" i="81" s="1"/>
  <c r="K15" i="81"/>
  <c r="J12" i="81"/>
  <c r="I12" i="81"/>
  <c r="J11" i="81"/>
  <c r="I11" i="81"/>
  <c r="L11" i="81" s="1"/>
  <c r="J10" i="81"/>
  <c r="I10" i="81"/>
  <c r="L10" i="81" s="1"/>
  <c r="J9" i="81"/>
  <c r="I9" i="81"/>
  <c r="J8" i="81"/>
  <c r="I8" i="81"/>
  <c r="J7" i="81"/>
  <c r="I7" i="81"/>
  <c r="J6" i="81"/>
  <c r="I6" i="81"/>
  <c r="J5" i="81"/>
  <c r="I5" i="81"/>
  <c r="K44" i="48"/>
  <c r="K218" i="80"/>
  <c r="K189" i="80"/>
  <c r="K160" i="80"/>
  <c r="K131" i="80"/>
  <c r="K102" i="80"/>
  <c r="K73" i="80"/>
  <c r="K44" i="80"/>
  <c r="K15" i="80"/>
  <c r="K218" i="48"/>
  <c r="K189" i="48"/>
  <c r="K160" i="48"/>
  <c r="K131" i="48"/>
  <c r="K102" i="48"/>
  <c r="K73" i="48"/>
  <c r="K15" i="48"/>
  <c r="J232" i="80"/>
  <c r="L232" i="80" s="1"/>
  <c r="I232" i="80"/>
  <c r="J231" i="80"/>
  <c r="L231" i="80" s="1"/>
  <c r="I231" i="80"/>
  <c r="J230" i="80"/>
  <c r="I230" i="80"/>
  <c r="J229" i="80"/>
  <c r="L229" i="80" s="1"/>
  <c r="I229" i="80"/>
  <c r="K227" i="80"/>
  <c r="K226" i="80"/>
  <c r="K225" i="80"/>
  <c r="C224" i="80"/>
  <c r="K224" i="80" s="1"/>
  <c r="C223" i="80"/>
  <c r="K223" i="80" s="1"/>
  <c r="C222" i="80"/>
  <c r="K222" i="80" s="1"/>
  <c r="C221" i="80"/>
  <c r="K221" i="80" s="1"/>
  <c r="C220" i="80"/>
  <c r="K220" i="80" s="1"/>
  <c r="C219" i="80"/>
  <c r="K219" i="80" s="1"/>
  <c r="J215" i="80"/>
  <c r="I215" i="80"/>
  <c r="J214" i="80"/>
  <c r="I214" i="80"/>
  <c r="L214" i="80" s="1"/>
  <c r="J213" i="80"/>
  <c r="L213" i="80" s="1"/>
  <c r="I213" i="80"/>
  <c r="J212" i="80"/>
  <c r="I212" i="80"/>
  <c r="J211" i="80"/>
  <c r="I211" i="80"/>
  <c r="J210" i="80"/>
  <c r="I210" i="80"/>
  <c r="L210" i="80" s="1"/>
  <c r="J209" i="80"/>
  <c r="I209" i="80"/>
  <c r="J208" i="80"/>
  <c r="L208" i="80" s="1"/>
  <c r="I208" i="80"/>
  <c r="J203" i="80"/>
  <c r="L203" i="80" s="1"/>
  <c r="I203" i="80"/>
  <c r="J202" i="80"/>
  <c r="I202" i="80"/>
  <c r="J201" i="80"/>
  <c r="L201" i="80" s="1"/>
  <c r="I201" i="80"/>
  <c r="J200" i="80"/>
  <c r="L200" i="80" s="1"/>
  <c r="I200" i="80"/>
  <c r="K198" i="80"/>
  <c r="K197" i="80"/>
  <c r="K196" i="80"/>
  <c r="C195" i="80"/>
  <c r="K195" i="80" s="1"/>
  <c r="C194" i="80"/>
  <c r="K194" i="80" s="1"/>
  <c r="C193" i="80"/>
  <c r="K193" i="80" s="1"/>
  <c r="C192" i="80"/>
  <c r="K192" i="80" s="1"/>
  <c r="C191" i="80"/>
  <c r="K191" i="80" s="1"/>
  <c r="C190" i="80"/>
  <c r="K190" i="80" s="1"/>
  <c r="J186" i="80"/>
  <c r="I186" i="80"/>
  <c r="L186" i="80" s="1"/>
  <c r="J185" i="80"/>
  <c r="I185" i="80"/>
  <c r="L185" i="80" s="1"/>
  <c r="J184" i="80"/>
  <c r="I184" i="80"/>
  <c r="L184" i="80" s="1"/>
  <c r="J183" i="80"/>
  <c r="I183" i="80"/>
  <c r="L183" i="80" s="1"/>
  <c r="J182" i="80"/>
  <c r="I182" i="80"/>
  <c r="J181" i="80"/>
  <c r="L181" i="80" s="1"/>
  <c r="I181" i="80"/>
  <c r="J180" i="80"/>
  <c r="I180" i="80"/>
  <c r="L180" i="80" s="1"/>
  <c r="J179" i="80"/>
  <c r="I179" i="80"/>
  <c r="J174" i="80"/>
  <c r="I174" i="80"/>
  <c r="J173" i="80"/>
  <c r="I173" i="80"/>
  <c r="J172" i="80"/>
  <c r="I172" i="80"/>
  <c r="J171" i="80"/>
  <c r="L171" i="80" s="1"/>
  <c r="I171" i="80"/>
  <c r="K169" i="80"/>
  <c r="K168" i="80"/>
  <c r="K167" i="80"/>
  <c r="C166" i="80"/>
  <c r="K166" i="80" s="1"/>
  <c r="C165" i="80"/>
  <c r="K165" i="80" s="1"/>
  <c r="C164" i="80"/>
  <c r="K164" i="80" s="1"/>
  <c r="C163" i="80"/>
  <c r="K163" i="80" s="1"/>
  <c r="C162" i="80"/>
  <c r="K162" i="80" s="1"/>
  <c r="C161" i="80"/>
  <c r="K161" i="80" s="1"/>
  <c r="J157" i="80"/>
  <c r="I157" i="80"/>
  <c r="J156" i="80"/>
  <c r="I156" i="80"/>
  <c r="J155" i="80"/>
  <c r="I155" i="80"/>
  <c r="L155" i="80" s="1"/>
  <c r="J154" i="80"/>
  <c r="I154" i="80"/>
  <c r="L154" i="80" s="1"/>
  <c r="J153" i="80"/>
  <c r="I153" i="80"/>
  <c r="J152" i="80"/>
  <c r="I152" i="80"/>
  <c r="J151" i="80"/>
  <c r="I151" i="80"/>
  <c r="L151" i="80" s="1"/>
  <c r="J150" i="80"/>
  <c r="L150" i="80" s="1"/>
  <c r="I150" i="80"/>
  <c r="J145" i="80"/>
  <c r="L145" i="80" s="1"/>
  <c r="I145" i="80"/>
  <c r="J144" i="80"/>
  <c r="L144" i="80" s="1"/>
  <c r="I144" i="80"/>
  <c r="J143" i="80"/>
  <c r="I143" i="80"/>
  <c r="J142" i="80"/>
  <c r="I142" i="80"/>
  <c r="L142" i="80" s="1"/>
  <c r="K140" i="80"/>
  <c r="K139" i="80"/>
  <c r="K138" i="80"/>
  <c r="C137" i="80"/>
  <c r="K137" i="80" s="1"/>
  <c r="C136" i="80"/>
  <c r="K136" i="80" s="1"/>
  <c r="C135" i="80"/>
  <c r="K135" i="80" s="1"/>
  <c r="C134" i="80"/>
  <c r="K134" i="80" s="1"/>
  <c r="C133" i="80"/>
  <c r="K133" i="80" s="1"/>
  <c r="C132" i="80"/>
  <c r="K132" i="80" s="1"/>
  <c r="J128" i="80"/>
  <c r="I128" i="80"/>
  <c r="L128" i="80" s="1"/>
  <c r="J127" i="80"/>
  <c r="I127" i="80"/>
  <c r="J126" i="80"/>
  <c r="I126" i="80"/>
  <c r="L126" i="80" s="1"/>
  <c r="J125" i="80"/>
  <c r="I125" i="80"/>
  <c r="J124" i="80"/>
  <c r="I124" i="80"/>
  <c r="L124" i="80" s="1"/>
  <c r="J123" i="80"/>
  <c r="I123" i="80"/>
  <c r="J122" i="80"/>
  <c r="I122" i="80"/>
  <c r="L122" i="80" s="1"/>
  <c r="J121" i="80"/>
  <c r="I121" i="80"/>
  <c r="J116" i="80"/>
  <c r="I116" i="80"/>
  <c r="J115" i="80"/>
  <c r="I115" i="80"/>
  <c r="J114" i="80"/>
  <c r="L114" i="80" s="1"/>
  <c r="I114" i="80"/>
  <c r="J113" i="80"/>
  <c r="I113" i="80"/>
  <c r="K111" i="80"/>
  <c r="K110" i="80"/>
  <c r="K109" i="80"/>
  <c r="C108" i="80"/>
  <c r="K108" i="80" s="1"/>
  <c r="K107" i="80"/>
  <c r="C107" i="80"/>
  <c r="C106" i="80"/>
  <c r="K106" i="80" s="1"/>
  <c r="C105" i="80"/>
  <c r="K105" i="80" s="1"/>
  <c r="C104" i="80"/>
  <c r="K104" i="80" s="1"/>
  <c r="C103" i="80"/>
  <c r="K103" i="80" s="1"/>
  <c r="J99" i="80"/>
  <c r="I99" i="80"/>
  <c r="L99" i="80" s="1"/>
  <c r="J98" i="80"/>
  <c r="I98" i="80"/>
  <c r="J97" i="80"/>
  <c r="I97" i="80"/>
  <c r="L97" i="80" s="1"/>
  <c r="J96" i="80"/>
  <c r="I96" i="80"/>
  <c r="L96" i="80" s="1"/>
  <c r="J95" i="80"/>
  <c r="I95" i="80"/>
  <c r="J94" i="80"/>
  <c r="I94" i="80"/>
  <c r="J93" i="80"/>
  <c r="I93" i="80"/>
  <c r="J92" i="80"/>
  <c r="I92" i="80"/>
  <c r="L92" i="80" s="1"/>
  <c r="L87" i="80"/>
  <c r="J87" i="80"/>
  <c r="I87" i="80"/>
  <c r="J86" i="80"/>
  <c r="L86" i="80" s="1"/>
  <c r="I86" i="80"/>
  <c r="J85" i="80"/>
  <c r="I85" i="80"/>
  <c r="J84" i="80"/>
  <c r="I84" i="80"/>
  <c r="K82" i="80"/>
  <c r="K81" i="80"/>
  <c r="K80" i="80"/>
  <c r="K79" i="80"/>
  <c r="C79" i="80"/>
  <c r="C78" i="80"/>
  <c r="K78" i="80" s="1"/>
  <c r="C77" i="80"/>
  <c r="K77" i="80" s="1"/>
  <c r="C76" i="80"/>
  <c r="K76" i="80" s="1"/>
  <c r="C75" i="80"/>
  <c r="K75" i="80" s="1"/>
  <c r="C74" i="80"/>
  <c r="K74" i="80" s="1"/>
  <c r="L70" i="80"/>
  <c r="J70" i="80"/>
  <c r="I70" i="80"/>
  <c r="J69" i="80"/>
  <c r="L69" i="80" s="1"/>
  <c r="I69" i="80"/>
  <c r="J68" i="80"/>
  <c r="I68" i="80"/>
  <c r="J67" i="80"/>
  <c r="I67" i="80"/>
  <c r="J66" i="80"/>
  <c r="I66" i="80"/>
  <c r="L66" i="80" s="1"/>
  <c r="J65" i="80"/>
  <c r="I65" i="80"/>
  <c r="L65" i="80" s="1"/>
  <c r="J64" i="80"/>
  <c r="I64" i="80"/>
  <c r="J63" i="80"/>
  <c r="I63" i="80"/>
  <c r="L63" i="80" s="1"/>
  <c r="J58" i="80"/>
  <c r="I58" i="80"/>
  <c r="J57" i="80"/>
  <c r="I57" i="80"/>
  <c r="J56" i="80"/>
  <c r="I56" i="80"/>
  <c r="J55" i="80"/>
  <c r="L55" i="80" s="1"/>
  <c r="I55" i="80"/>
  <c r="K53" i="80"/>
  <c r="K52" i="80"/>
  <c r="K51" i="80"/>
  <c r="C50" i="80"/>
  <c r="K50" i="80" s="1"/>
  <c r="C49" i="80"/>
  <c r="K49" i="80" s="1"/>
  <c r="C48" i="80"/>
  <c r="K48" i="80" s="1"/>
  <c r="C47" i="80"/>
  <c r="K47" i="80" s="1"/>
  <c r="C46" i="80"/>
  <c r="K46" i="80" s="1"/>
  <c r="K45" i="80"/>
  <c r="C45" i="80"/>
  <c r="J41" i="80"/>
  <c r="I41" i="80"/>
  <c r="J40" i="80"/>
  <c r="I40" i="80"/>
  <c r="J39" i="80"/>
  <c r="I39" i="80"/>
  <c r="L39" i="80" s="1"/>
  <c r="J38" i="80"/>
  <c r="I38" i="80"/>
  <c r="J37" i="80"/>
  <c r="I37" i="80"/>
  <c r="J36" i="80"/>
  <c r="I36" i="80"/>
  <c r="J35" i="80"/>
  <c r="I35" i="80"/>
  <c r="L35" i="80" s="1"/>
  <c r="J34" i="80"/>
  <c r="I34" i="80"/>
  <c r="J29" i="80"/>
  <c r="I29" i="80"/>
  <c r="J28" i="80"/>
  <c r="L28" i="80" s="1"/>
  <c r="I28" i="80"/>
  <c r="J27" i="80"/>
  <c r="L27" i="80" s="1"/>
  <c r="I27" i="80"/>
  <c r="L26" i="80"/>
  <c r="J26" i="80"/>
  <c r="I26" i="80"/>
  <c r="K24" i="80"/>
  <c r="K23" i="80"/>
  <c r="K22" i="80"/>
  <c r="C21" i="80"/>
  <c r="K21" i="80" s="1"/>
  <c r="C20" i="80"/>
  <c r="K20" i="80" s="1"/>
  <c r="C19" i="80"/>
  <c r="K19" i="80" s="1"/>
  <c r="C18" i="80"/>
  <c r="K18" i="80" s="1"/>
  <c r="C17" i="80"/>
  <c r="K17" i="80" s="1"/>
  <c r="C16" i="80"/>
  <c r="K16" i="80" s="1"/>
  <c r="J12" i="80"/>
  <c r="I12" i="80"/>
  <c r="L12" i="80" s="1"/>
  <c r="J11" i="80"/>
  <c r="I11" i="80"/>
  <c r="J10" i="80"/>
  <c r="I10" i="80"/>
  <c r="J9" i="80"/>
  <c r="I9" i="80"/>
  <c r="J7" i="80"/>
  <c r="I7" i="80"/>
  <c r="J6" i="80"/>
  <c r="I6" i="80"/>
  <c r="J5" i="80"/>
  <c r="I5" i="80"/>
  <c r="K226" i="48"/>
  <c r="K197" i="48"/>
  <c r="K168" i="48"/>
  <c r="K139" i="48"/>
  <c r="K110" i="48"/>
  <c r="K81" i="48"/>
  <c r="K52" i="48"/>
  <c r="K23" i="48"/>
  <c r="J232" i="48"/>
  <c r="L232" i="48" s="1"/>
  <c r="I232" i="48"/>
  <c r="J231" i="48"/>
  <c r="I231" i="48"/>
  <c r="J230" i="48"/>
  <c r="L230" i="48" s="1"/>
  <c r="I230" i="48"/>
  <c r="J229" i="48"/>
  <c r="L229" i="48" s="1"/>
  <c r="I229" i="48"/>
  <c r="K227" i="48"/>
  <c r="K225" i="48"/>
  <c r="C224" i="48"/>
  <c r="K224" i="48" s="1"/>
  <c r="C223" i="48"/>
  <c r="K223" i="48" s="1"/>
  <c r="C222" i="48"/>
  <c r="K222" i="48" s="1"/>
  <c r="C221" i="48"/>
  <c r="K221" i="48" s="1"/>
  <c r="C220" i="48"/>
  <c r="K220" i="48" s="1"/>
  <c r="C219" i="48"/>
  <c r="K219" i="48" s="1"/>
  <c r="J215" i="48"/>
  <c r="I215" i="48"/>
  <c r="J214" i="48"/>
  <c r="I214" i="48"/>
  <c r="L214" i="48" s="1"/>
  <c r="J213" i="48"/>
  <c r="I213" i="48"/>
  <c r="L213" i="48" s="1"/>
  <c r="J212" i="48"/>
  <c r="I212" i="48"/>
  <c r="L212" i="48" s="1"/>
  <c r="J211" i="48"/>
  <c r="I211" i="48"/>
  <c r="J210" i="48"/>
  <c r="I210" i="48"/>
  <c r="J209" i="48"/>
  <c r="I209" i="48"/>
  <c r="J208" i="48"/>
  <c r="I208" i="48"/>
  <c r="L208" i="48" s="1"/>
  <c r="J203" i="48"/>
  <c r="L203" i="48" s="1"/>
  <c r="I203" i="48"/>
  <c r="J202" i="48"/>
  <c r="L202" i="48" s="1"/>
  <c r="I202" i="48"/>
  <c r="J201" i="48"/>
  <c r="L201" i="48" s="1"/>
  <c r="I201" i="48"/>
  <c r="J200" i="48"/>
  <c r="L200" i="48" s="1"/>
  <c r="I200" i="48"/>
  <c r="K198" i="48"/>
  <c r="K196" i="48"/>
  <c r="C195" i="48"/>
  <c r="K195" i="48" s="1"/>
  <c r="C194" i="48"/>
  <c r="K194" i="48" s="1"/>
  <c r="K193" i="48"/>
  <c r="C193" i="48"/>
  <c r="C192" i="48"/>
  <c r="K192" i="48" s="1"/>
  <c r="C191" i="48"/>
  <c r="K191" i="48" s="1"/>
  <c r="C190" i="48"/>
  <c r="K190" i="48" s="1"/>
  <c r="J186" i="48"/>
  <c r="I186" i="48"/>
  <c r="J185" i="48"/>
  <c r="I185" i="48"/>
  <c r="L185" i="48" s="1"/>
  <c r="J184" i="48"/>
  <c r="I184" i="48"/>
  <c r="L184" i="48" s="1"/>
  <c r="J183" i="48"/>
  <c r="I183" i="48"/>
  <c r="L183" i="48" s="1"/>
  <c r="J182" i="48"/>
  <c r="I182" i="48"/>
  <c r="L182" i="48" s="1"/>
  <c r="J181" i="48"/>
  <c r="I181" i="48"/>
  <c r="J180" i="48"/>
  <c r="I180" i="48"/>
  <c r="J179" i="48"/>
  <c r="I179" i="48"/>
  <c r="J174" i="48"/>
  <c r="L174" i="48" s="1"/>
  <c r="I174" i="48"/>
  <c r="J173" i="48"/>
  <c r="L173" i="48" s="1"/>
  <c r="I173" i="48"/>
  <c r="J172" i="48"/>
  <c r="L172" i="48" s="1"/>
  <c r="I172" i="48"/>
  <c r="J171" i="48"/>
  <c r="I171" i="48"/>
  <c r="K169" i="48"/>
  <c r="K167" i="48"/>
  <c r="C166" i="48"/>
  <c r="K166" i="48" s="1"/>
  <c r="C165" i="48"/>
  <c r="K165" i="48" s="1"/>
  <c r="C164" i="48"/>
  <c r="K164" i="48" s="1"/>
  <c r="C163" i="48"/>
  <c r="K163" i="48" s="1"/>
  <c r="C162" i="48"/>
  <c r="K162" i="48" s="1"/>
  <c r="C161" i="48"/>
  <c r="K161" i="48" s="1"/>
  <c r="J157" i="48"/>
  <c r="L157" i="48" s="1"/>
  <c r="I157" i="48"/>
  <c r="J156" i="48"/>
  <c r="I156" i="48"/>
  <c r="J155" i="48"/>
  <c r="I155" i="48"/>
  <c r="L155" i="48" s="1"/>
  <c r="J154" i="48"/>
  <c r="I154" i="48"/>
  <c r="L154" i="48" s="1"/>
  <c r="J153" i="48"/>
  <c r="L153" i="48" s="1"/>
  <c r="I153" i="48"/>
  <c r="J152" i="48"/>
  <c r="I152" i="48"/>
  <c r="J151" i="48"/>
  <c r="I151" i="48"/>
  <c r="L151" i="48" s="1"/>
  <c r="L150" i="48"/>
  <c r="J150" i="48"/>
  <c r="I150" i="48"/>
  <c r="J145" i="48"/>
  <c r="I145" i="48"/>
  <c r="J144" i="48"/>
  <c r="L144" i="48" s="1"/>
  <c r="I144" i="48"/>
  <c r="J143" i="48"/>
  <c r="L143" i="48" s="1"/>
  <c r="I143" i="48"/>
  <c r="J142" i="48"/>
  <c r="L142" i="48" s="1"/>
  <c r="I142" i="48"/>
  <c r="K140" i="48"/>
  <c r="K138" i="48"/>
  <c r="C137" i="48"/>
  <c r="K137" i="48" s="1"/>
  <c r="C136" i="48"/>
  <c r="K136" i="48" s="1"/>
  <c r="K135" i="48"/>
  <c r="C135" i="48"/>
  <c r="C134" i="48"/>
  <c r="K134" i="48" s="1"/>
  <c r="C133" i="48"/>
  <c r="K133" i="48" s="1"/>
  <c r="C132" i="48"/>
  <c r="K132" i="48" s="1"/>
  <c r="J128" i="48"/>
  <c r="L128" i="48" s="1"/>
  <c r="I128" i="48"/>
  <c r="J127" i="48"/>
  <c r="I127" i="48"/>
  <c r="J126" i="48"/>
  <c r="I126" i="48"/>
  <c r="J125" i="48"/>
  <c r="I125" i="48"/>
  <c r="L125" i="48" s="1"/>
  <c r="J124" i="48"/>
  <c r="I124" i="48"/>
  <c r="J123" i="48"/>
  <c r="I123" i="48"/>
  <c r="L123" i="48" s="1"/>
  <c r="J122" i="48"/>
  <c r="I122" i="48"/>
  <c r="L122" i="48" s="1"/>
  <c r="J121" i="48"/>
  <c r="I121" i="48"/>
  <c r="L121" i="48" s="1"/>
  <c r="J116" i="48"/>
  <c r="I116" i="48"/>
  <c r="J115" i="48"/>
  <c r="I115" i="48"/>
  <c r="J114" i="48"/>
  <c r="L114" i="48" s="1"/>
  <c r="I114" i="48"/>
  <c r="J113" i="48"/>
  <c r="L113" i="48" s="1"/>
  <c r="I113" i="48"/>
  <c r="K111" i="48"/>
  <c r="K109" i="48"/>
  <c r="C108" i="48"/>
  <c r="K108" i="48" s="1"/>
  <c r="C107" i="48"/>
  <c r="K107" i="48" s="1"/>
  <c r="K106" i="48"/>
  <c r="C106" i="48"/>
  <c r="C105" i="48"/>
  <c r="K105" i="48" s="1"/>
  <c r="C104" i="48"/>
  <c r="K104" i="48" s="1"/>
  <c r="C103" i="48"/>
  <c r="K103" i="48" s="1"/>
  <c r="J99" i="48"/>
  <c r="L99" i="48" s="1"/>
  <c r="I99" i="48"/>
  <c r="J98" i="48"/>
  <c r="I98" i="48"/>
  <c r="J97" i="48"/>
  <c r="I97" i="48"/>
  <c r="L97" i="48" s="1"/>
  <c r="J96" i="48"/>
  <c r="I96" i="48"/>
  <c r="L96" i="48" s="1"/>
  <c r="J95" i="48"/>
  <c r="I95" i="48"/>
  <c r="J94" i="48"/>
  <c r="I94" i="48"/>
  <c r="J93" i="48"/>
  <c r="I93" i="48"/>
  <c r="J92" i="48"/>
  <c r="I92" i="48"/>
  <c r="L92" i="48" s="1"/>
  <c r="J87" i="48"/>
  <c r="I87" i="48"/>
  <c r="J86" i="48"/>
  <c r="L86" i="48" s="1"/>
  <c r="I86" i="48"/>
  <c r="J85" i="48"/>
  <c r="L85" i="48" s="1"/>
  <c r="I85" i="48"/>
  <c r="J84" i="48"/>
  <c r="I84" i="48"/>
  <c r="K82" i="48"/>
  <c r="K80" i="48"/>
  <c r="C79" i="48"/>
  <c r="K79" i="48" s="1"/>
  <c r="C78" i="48"/>
  <c r="K78" i="48" s="1"/>
  <c r="K77" i="48"/>
  <c r="C77" i="48"/>
  <c r="C76" i="48"/>
  <c r="K76" i="48" s="1"/>
  <c r="C75" i="48"/>
  <c r="K75" i="48" s="1"/>
  <c r="C74" i="48"/>
  <c r="K74" i="48" s="1"/>
  <c r="J70" i="48"/>
  <c r="L70" i="48" s="1"/>
  <c r="I70" i="48"/>
  <c r="J69" i="48"/>
  <c r="I69" i="48"/>
  <c r="L69" i="48" s="1"/>
  <c r="J68" i="48"/>
  <c r="I68" i="48"/>
  <c r="L68" i="48" s="1"/>
  <c r="J67" i="48"/>
  <c r="I67" i="48"/>
  <c r="L67" i="48" s="1"/>
  <c r="J66" i="48"/>
  <c r="I66" i="48"/>
  <c r="J65" i="48"/>
  <c r="I65" i="48"/>
  <c r="L65" i="48" s="1"/>
  <c r="J64" i="48"/>
  <c r="I64" i="48"/>
  <c r="J63" i="48"/>
  <c r="I63" i="48"/>
  <c r="J58" i="48"/>
  <c r="L58" i="48" s="1"/>
  <c r="I58" i="48"/>
  <c r="J57" i="48"/>
  <c r="I57" i="48"/>
  <c r="J56" i="48"/>
  <c r="I56" i="48"/>
  <c r="J55" i="48"/>
  <c r="I55" i="48"/>
  <c r="K53" i="48"/>
  <c r="K51" i="48"/>
  <c r="C50" i="48"/>
  <c r="K50" i="48" s="1"/>
  <c r="C49" i="48"/>
  <c r="K49" i="48" s="1"/>
  <c r="K48" i="48"/>
  <c r="C48" i="48"/>
  <c r="C47" i="48"/>
  <c r="K47" i="48" s="1"/>
  <c r="C46" i="48"/>
  <c r="K46" i="48" s="1"/>
  <c r="C45" i="48"/>
  <c r="K45" i="48" s="1"/>
  <c r="J41" i="48"/>
  <c r="L41" i="48" s="1"/>
  <c r="I41" i="48"/>
  <c r="J40" i="48"/>
  <c r="I40" i="48"/>
  <c r="J39" i="48"/>
  <c r="I39" i="48"/>
  <c r="J38" i="48"/>
  <c r="I38" i="48"/>
  <c r="J37" i="48"/>
  <c r="I37" i="48"/>
  <c r="J36" i="48"/>
  <c r="I36" i="48"/>
  <c r="J35" i="48"/>
  <c r="I35" i="48"/>
  <c r="L35" i="48" s="1"/>
  <c r="J34" i="48"/>
  <c r="I34" i="48"/>
  <c r="L34" i="48" s="1"/>
  <c r="I5" i="48"/>
  <c r="K22" i="48"/>
  <c r="G9" i="43"/>
  <c r="G11" i="43"/>
  <c r="G8" i="43"/>
  <c r="J12" i="43"/>
  <c r="I12" i="43"/>
  <c r="L182" i="92" l="1"/>
  <c r="L124" i="92"/>
  <c r="L38" i="92"/>
  <c r="L123" i="92"/>
  <c r="L183" i="92"/>
  <c r="L94" i="92"/>
  <c r="L37" i="92"/>
  <c r="L95" i="92"/>
  <c r="L121" i="92"/>
  <c r="L34" i="92"/>
  <c r="K54" i="92"/>
  <c r="K199" i="92"/>
  <c r="L204" i="92" s="1"/>
  <c r="O29" i="2" s="1"/>
  <c r="Y29" i="2" s="1"/>
  <c r="K112" i="92"/>
  <c r="L85" i="92"/>
  <c r="L114" i="92"/>
  <c r="L201" i="92"/>
  <c r="L174" i="92"/>
  <c r="K141" i="92"/>
  <c r="K228" i="92"/>
  <c r="L233" i="92" s="1"/>
  <c r="O31" i="2" s="1"/>
  <c r="K83" i="92"/>
  <c r="L88" i="92" s="1"/>
  <c r="O21" i="2" s="1"/>
  <c r="K25" i="92"/>
  <c r="L30" i="92" s="1"/>
  <c r="O17" i="2" s="1"/>
  <c r="K170" i="92"/>
  <c r="L175" i="92" s="1"/>
  <c r="L212" i="91"/>
  <c r="L39" i="91"/>
  <c r="L156" i="91"/>
  <c r="L93" i="91"/>
  <c r="L126" i="91"/>
  <c r="L181" i="91"/>
  <c r="L66" i="91"/>
  <c r="L124" i="91"/>
  <c r="L182" i="91"/>
  <c r="L215" i="91"/>
  <c r="L152" i="91"/>
  <c r="L38" i="91"/>
  <c r="L96" i="91"/>
  <c r="L125" i="91"/>
  <c r="L122" i="91"/>
  <c r="L6" i="91"/>
  <c r="L37" i="91"/>
  <c r="L95" i="91"/>
  <c r="L123" i="91"/>
  <c r="L184" i="91"/>
  <c r="L180" i="91"/>
  <c r="L7" i="91"/>
  <c r="L208" i="91"/>
  <c r="L179" i="91"/>
  <c r="L150" i="91"/>
  <c r="L121" i="91"/>
  <c r="L92" i="91"/>
  <c r="L63" i="91"/>
  <c r="K25" i="91"/>
  <c r="L30" i="91" s="1"/>
  <c r="N17" i="2" s="1"/>
  <c r="L34" i="91"/>
  <c r="K170" i="91"/>
  <c r="K83" i="91"/>
  <c r="K199" i="91"/>
  <c r="K112" i="91"/>
  <c r="L117" i="91" s="1"/>
  <c r="N23" i="2" s="1"/>
  <c r="K54" i="91"/>
  <c r="K228" i="91"/>
  <c r="L233" i="91" s="1"/>
  <c r="N31" i="2" s="1"/>
  <c r="K141" i="91"/>
  <c r="L9" i="90"/>
  <c r="L181" i="90"/>
  <c r="L36" i="90"/>
  <c r="L30" i="90"/>
  <c r="L213" i="90"/>
  <c r="L155" i="90"/>
  <c r="L185" i="90"/>
  <c r="L215" i="90"/>
  <c r="L182" i="90"/>
  <c r="L124" i="90"/>
  <c r="L40" i="90"/>
  <c r="L152" i="90"/>
  <c r="L38" i="90"/>
  <c r="L125" i="90"/>
  <c r="L122" i="90"/>
  <c r="L64" i="90"/>
  <c r="L6" i="90"/>
  <c r="L184" i="90"/>
  <c r="L94" i="90"/>
  <c r="L180" i="90"/>
  <c r="L95" i="90"/>
  <c r="L37" i="90"/>
  <c r="L123" i="90"/>
  <c r="L208" i="90"/>
  <c r="L179" i="90"/>
  <c r="K199" i="90"/>
  <c r="L150" i="90"/>
  <c r="L121" i="90"/>
  <c r="L92" i="90"/>
  <c r="L63" i="90"/>
  <c r="M17" i="2"/>
  <c r="K83" i="90"/>
  <c r="L88" i="90" s="1"/>
  <c r="K112" i="90"/>
  <c r="L117" i="90" s="1"/>
  <c r="M23" i="2" s="1"/>
  <c r="K141" i="90"/>
  <c r="K54" i="90"/>
  <c r="L59" i="90" s="1"/>
  <c r="M19" i="2" s="1"/>
  <c r="K170" i="90"/>
  <c r="K228" i="90"/>
  <c r="L39" i="48"/>
  <c r="L84" i="48"/>
  <c r="L179" i="48"/>
  <c r="L231" i="48"/>
  <c r="L85" i="80"/>
  <c r="L202" i="80"/>
  <c r="L230" i="80"/>
  <c r="L27" i="82"/>
  <c r="L142" i="82"/>
  <c r="L154" i="82"/>
  <c r="L181" i="82"/>
  <c r="L232" i="82"/>
  <c r="L116" i="86"/>
  <c r="L171" i="86"/>
  <c r="L96" i="87"/>
  <c r="L55" i="93"/>
  <c r="L40" i="48"/>
  <c r="L56" i="48"/>
  <c r="L124" i="48"/>
  <c r="L152" i="48"/>
  <c r="L180" i="48"/>
  <c r="L215" i="48"/>
  <c r="L36" i="80"/>
  <c r="L152" i="80"/>
  <c r="L38" i="81"/>
  <c r="L142" i="81"/>
  <c r="L154" i="81"/>
  <c r="L232" i="81"/>
  <c r="L92" i="82"/>
  <c r="L115" i="82"/>
  <c r="L127" i="82"/>
  <c r="L182" i="82"/>
  <c r="L210" i="82"/>
  <c r="L38" i="86"/>
  <c r="L144" i="86"/>
  <c r="L184" i="86"/>
  <c r="L97" i="87"/>
  <c r="L203" i="87"/>
  <c r="L215" i="87"/>
  <c r="L230" i="87"/>
  <c r="L8" i="93"/>
  <c r="L34" i="93"/>
  <c r="L67" i="93"/>
  <c r="L99" i="93"/>
  <c r="L65" i="86"/>
  <c r="L57" i="48"/>
  <c r="L181" i="48"/>
  <c r="L10" i="80"/>
  <c r="L37" i="80"/>
  <c r="L64" i="80"/>
  <c r="L113" i="80"/>
  <c r="L153" i="80"/>
  <c r="L215" i="80"/>
  <c r="L116" i="82"/>
  <c r="L171" i="82"/>
  <c r="L55" i="86"/>
  <c r="L145" i="86"/>
  <c r="L8" i="87"/>
  <c r="L35" i="87"/>
  <c r="L86" i="87"/>
  <c r="L98" i="87"/>
  <c r="L208" i="87"/>
  <c r="L231" i="87"/>
  <c r="L35" i="93"/>
  <c r="L174" i="87"/>
  <c r="L98" i="48"/>
  <c r="L126" i="48"/>
  <c r="L209" i="48"/>
  <c r="L98" i="80"/>
  <c r="L125" i="80"/>
  <c r="L12" i="81"/>
  <c r="L55" i="81"/>
  <c r="L94" i="81"/>
  <c r="L128" i="81"/>
  <c r="L183" i="81"/>
  <c r="L41" i="82"/>
  <c r="L94" i="82"/>
  <c r="L144" i="82"/>
  <c r="L40" i="86"/>
  <c r="L68" i="86"/>
  <c r="L201" i="86"/>
  <c r="L9" i="87"/>
  <c r="L126" i="87"/>
  <c r="L209" i="87"/>
  <c r="L57" i="93"/>
  <c r="K141" i="95"/>
  <c r="L34" i="96"/>
  <c r="L11" i="82"/>
  <c r="L143" i="86"/>
  <c r="L157" i="82"/>
  <c r="L84" i="86"/>
  <c r="L99" i="87"/>
  <c r="L186" i="87"/>
  <c r="L63" i="48"/>
  <c r="L87" i="48"/>
  <c r="L115" i="48"/>
  <c r="L127" i="48"/>
  <c r="L210" i="48"/>
  <c r="L11" i="80"/>
  <c r="L38" i="80"/>
  <c r="L182" i="80"/>
  <c r="L56" i="81"/>
  <c r="L144" i="81"/>
  <c r="L200" i="82"/>
  <c r="L41" i="86"/>
  <c r="L57" i="86"/>
  <c r="L151" i="86"/>
  <c r="L174" i="86"/>
  <c r="L186" i="86"/>
  <c r="L202" i="86"/>
  <c r="L10" i="87"/>
  <c r="L64" i="87"/>
  <c r="L127" i="87"/>
  <c r="L142" i="87"/>
  <c r="L210" i="87"/>
  <c r="L84" i="93"/>
  <c r="L127" i="93"/>
  <c r="L150" i="97"/>
  <c r="K170" i="97"/>
  <c r="L55" i="48"/>
  <c r="L202" i="87"/>
  <c r="L64" i="48"/>
  <c r="L116" i="48"/>
  <c r="L171" i="48"/>
  <c r="L211" i="48"/>
  <c r="L115" i="80"/>
  <c r="L127" i="80"/>
  <c r="L143" i="80"/>
  <c r="L29" i="81"/>
  <c r="L145" i="81"/>
  <c r="L185" i="81"/>
  <c r="L200" i="81"/>
  <c r="L150" i="82"/>
  <c r="L173" i="82"/>
  <c r="L201" i="82"/>
  <c r="L8" i="86"/>
  <c r="L97" i="86"/>
  <c r="L203" i="86"/>
  <c r="L215" i="86"/>
  <c r="L92" i="87"/>
  <c r="L128" i="87"/>
  <c r="L143" i="87"/>
  <c r="L183" i="87"/>
  <c r="L211" i="87"/>
  <c r="L26" i="93"/>
  <c r="L37" i="93"/>
  <c r="L58" i="80"/>
  <c r="L229" i="87"/>
  <c r="L36" i="48"/>
  <c r="L93" i="48"/>
  <c r="L156" i="48"/>
  <c r="L67" i="80"/>
  <c r="L93" i="80"/>
  <c r="L156" i="80"/>
  <c r="L211" i="80"/>
  <c r="L151" i="82"/>
  <c r="L214" i="82"/>
  <c r="L70" i="86"/>
  <c r="L70" i="93"/>
  <c r="L186" i="95"/>
  <c r="L8" i="102"/>
  <c r="L123" i="87"/>
  <c r="K141" i="48"/>
  <c r="K141" i="93"/>
  <c r="L186" i="48"/>
  <c r="L174" i="80"/>
  <c r="L11" i="86"/>
  <c r="L37" i="48"/>
  <c r="L94" i="48"/>
  <c r="L145" i="48"/>
  <c r="L5" i="80"/>
  <c r="L29" i="80"/>
  <c r="L41" i="80"/>
  <c r="L56" i="80"/>
  <c r="L68" i="80"/>
  <c r="L94" i="80"/>
  <c r="L116" i="80"/>
  <c r="L157" i="80"/>
  <c r="L172" i="80"/>
  <c r="L212" i="80"/>
  <c r="L123" i="81"/>
  <c r="L174" i="81"/>
  <c r="L152" i="82"/>
  <c r="L35" i="86"/>
  <c r="L232" i="86"/>
  <c r="L55" i="87"/>
  <c r="L172" i="87"/>
  <c r="L200" i="87"/>
  <c r="L5" i="93"/>
  <c r="L27" i="93"/>
  <c r="L64" i="93"/>
  <c r="K83" i="93"/>
  <c r="L88" i="93" s="1"/>
  <c r="P21" i="2" s="1"/>
  <c r="L124" i="81"/>
  <c r="L230" i="81"/>
  <c r="L203" i="82"/>
  <c r="L215" i="82"/>
  <c r="L230" i="82"/>
  <c r="L99" i="86"/>
  <c r="L142" i="86"/>
  <c r="L181" i="86"/>
  <c r="L28" i="87"/>
  <c r="L40" i="87"/>
  <c r="L145" i="87"/>
  <c r="L185" i="87"/>
  <c r="L213" i="87"/>
  <c r="L39" i="93"/>
  <c r="L92" i="86"/>
  <c r="L38" i="48"/>
  <c r="L66" i="48"/>
  <c r="L95" i="48"/>
  <c r="L57" i="80"/>
  <c r="L84" i="80"/>
  <c r="L95" i="80"/>
  <c r="L121" i="80"/>
  <c r="L173" i="80"/>
  <c r="L8" i="81"/>
  <c r="L98" i="81"/>
  <c r="L113" i="81"/>
  <c r="L152" i="81"/>
  <c r="L64" i="82"/>
  <c r="L153" i="82"/>
  <c r="L115" i="86"/>
  <c r="L127" i="86"/>
  <c r="L210" i="86"/>
  <c r="L68" i="87"/>
  <c r="L6" i="93"/>
  <c r="L35" i="94"/>
  <c r="L92" i="96"/>
  <c r="L34" i="84"/>
  <c r="L115" i="84"/>
  <c r="L67" i="89"/>
  <c r="L144" i="89"/>
  <c r="L212" i="89"/>
  <c r="L151" i="93"/>
  <c r="L186" i="93"/>
  <c r="L213" i="93"/>
  <c r="L85" i="94"/>
  <c r="L171" i="94"/>
  <c r="L5" i="95"/>
  <c r="L27" i="95"/>
  <c r="L39" i="95"/>
  <c r="L152" i="95"/>
  <c r="L179" i="95"/>
  <c r="L201" i="95"/>
  <c r="L213" i="95"/>
  <c r="L229" i="95"/>
  <c r="L9" i="96"/>
  <c r="L174" i="96"/>
  <c r="L186" i="96"/>
  <c r="L201" i="96"/>
  <c r="L209" i="97"/>
  <c r="L232" i="97"/>
  <c r="L38" i="98"/>
  <c r="L64" i="98"/>
  <c r="K141" i="98"/>
  <c r="L5" i="99"/>
  <c r="L40" i="99"/>
  <c r="L92" i="99"/>
  <c r="L99" i="99"/>
  <c r="L124" i="99"/>
  <c r="L173" i="99"/>
  <c r="L200" i="99"/>
  <c r="L40" i="102"/>
  <c r="L66" i="102"/>
  <c r="L98" i="102"/>
  <c r="L157" i="102"/>
  <c r="L172" i="102"/>
  <c r="L70" i="83"/>
  <c r="L86" i="83"/>
  <c r="L203" i="83"/>
  <c r="L215" i="83"/>
  <c r="L68" i="85"/>
  <c r="L215" i="85"/>
  <c r="L230" i="85"/>
  <c r="L36" i="88"/>
  <c r="L70" i="88"/>
  <c r="L96" i="88"/>
  <c r="L185" i="88"/>
  <c r="L213" i="88"/>
  <c r="L200" i="89"/>
  <c r="K170" i="102"/>
  <c r="L175" i="102" s="1"/>
  <c r="W27" i="2" s="1"/>
  <c r="L152" i="93"/>
  <c r="L179" i="93"/>
  <c r="L229" i="93"/>
  <c r="L9" i="94"/>
  <c r="L63" i="94"/>
  <c r="L88" i="94" s="1"/>
  <c r="Q21" i="2" s="1"/>
  <c r="L97" i="94"/>
  <c r="L172" i="94"/>
  <c r="L6" i="95"/>
  <c r="L28" i="95"/>
  <c r="L40" i="95"/>
  <c r="L55" i="95"/>
  <c r="L153" i="95"/>
  <c r="L180" i="95"/>
  <c r="L202" i="95"/>
  <c r="L230" i="95"/>
  <c r="L202" i="96"/>
  <c r="L229" i="96"/>
  <c r="L9" i="97"/>
  <c r="L85" i="97"/>
  <c r="L171" i="97"/>
  <c r="L210" i="97"/>
  <c r="L27" i="98"/>
  <c r="L39" i="98"/>
  <c r="L171" i="98"/>
  <c r="L6" i="99"/>
  <c r="L29" i="99"/>
  <c r="L55" i="99"/>
  <c r="L93" i="99"/>
  <c r="L125" i="99"/>
  <c r="L174" i="99"/>
  <c r="L186" i="99"/>
  <c r="L201" i="99"/>
  <c r="L229" i="99"/>
  <c r="L67" i="102"/>
  <c r="L99" i="102"/>
  <c r="L124" i="102"/>
  <c r="L173" i="102"/>
  <c r="L185" i="102"/>
  <c r="L211" i="102"/>
  <c r="L126" i="83"/>
  <c r="L9" i="85"/>
  <c r="L57" i="85"/>
  <c r="L69" i="85"/>
  <c r="L97" i="85"/>
  <c r="L113" i="85"/>
  <c r="L231" i="85"/>
  <c r="L37" i="88"/>
  <c r="L97" i="88"/>
  <c r="L151" i="88"/>
  <c r="L186" i="88"/>
  <c r="L214" i="88"/>
  <c r="L122" i="89"/>
  <c r="L173" i="89"/>
  <c r="L201" i="89"/>
  <c r="K83" i="97"/>
  <c r="K199" i="99"/>
  <c r="L204" i="99" s="1"/>
  <c r="V29" i="2" s="1"/>
  <c r="L214" i="89"/>
  <c r="L153" i="93"/>
  <c r="L180" i="93"/>
  <c r="L230" i="93"/>
  <c r="L98" i="94"/>
  <c r="L113" i="94"/>
  <c r="L124" i="94"/>
  <c r="L173" i="94"/>
  <c r="L200" i="94"/>
  <c r="L7" i="95"/>
  <c r="L29" i="95"/>
  <c r="L41" i="95"/>
  <c r="L56" i="95"/>
  <c r="L142" i="95"/>
  <c r="L154" i="95"/>
  <c r="L181" i="95"/>
  <c r="L203" i="95"/>
  <c r="L215" i="95"/>
  <c r="L231" i="95"/>
  <c r="L203" i="96"/>
  <c r="L215" i="96"/>
  <c r="L230" i="96"/>
  <c r="L86" i="97"/>
  <c r="L172" i="97"/>
  <c r="L211" i="97"/>
  <c r="L28" i="98"/>
  <c r="L40" i="98"/>
  <c r="L157" i="98"/>
  <c r="L172" i="98"/>
  <c r="L184" i="98"/>
  <c r="L211" i="98"/>
  <c r="L7" i="99"/>
  <c r="L34" i="99"/>
  <c r="L94" i="99"/>
  <c r="L126" i="99"/>
  <c r="L202" i="99"/>
  <c r="L230" i="99"/>
  <c r="L93" i="102"/>
  <c r="L117" i="102" s="1"/>
  <c r="W23" i="2" s="1"/>
  <c r="K112" i="102"/>
  <c r="L125" i="102"/>
  <c r="L174" i="102"/>
  <c r="L127" i="83"/>
  <c r="L142" i="83"/>
  <c r="L58" i="85"/>
  <c r="L70" i="85"/>
  <c r="L86" i="85"/>
  <c r="L98" i="85"/>
  <c r="L114" i="85"/>
  <c r="L126" i="85"/>
  <c r="L209" i="85"/>
  <c r="L232" i="85"/>
  <c r="L11" i="88"/>
  <c r="L98" i="88"/>
  <c r="L215" i="88"/>
  <c r="L69" i="89"/>
  <c r="L151" i="89"/>
  <c r="L202" i="89"/>
  <c r="L85" i="89"/>
  <c r="L154" i="93"/>
  <c r="L181" i="93"/>
  <c r="L208" i="93"/>
  <c r="L231" i="93"/>
  <c r="L11" i="94"/>
  <c r="L37" i="94"/>
  <c r="L65" i="94"/>
  <c r="L99" i="94"/>
  <c r="L125" i="94"/>
  <c r="L174" i="94"/>
  <c r="L186" i="94"/>
  <c r="L201" i="94"/>
  <c r="L84" i="95"/>
  <c r="L143" i="95"/>
  <c r="L155" i="95"/>
  <c r="L182" i="95"/>
  <c r="L232" i="95"/>
  <c r="L12" i="96"/>
  <c r="L37" i="96"/>
  <c r="L63" i="96"/>
  <c r="L70" i="96"/>
  <c r="L121" i="96"/>
  <c r="L231" i="96"/>
  <c r="L11" i="97"/>
  <c r="L37" i="97"/>
  <c r="L65" i="97"/>
  <c r="L113" i="97"/>
  <c r="L124" i="97"/>
  <c r="L173" i="97"/>
  <c r="L212" i="97"/>
  <c r="L7" i="98"/>
  <c r="L29" i="98"/>
  <c r="L55" i="98"/>
  <c r="L124" i="98"/>
  <c r="L173" i="98"/>
  <c r="L200" i="98"/>
  <c r="L8" i="99"/>
  <c r="L35" i="99"/>
  <c r="L84" i="99"/>
  <c r="L127" i="99"/>
  <c r="L203" i="99"/>
  <c r="L215" i="99"/>
  <c r="L231" i="99"/>
  <c r="L10" i="102"/>
  <c r="L94" i="102"/>
  <c r="L126" i="102"/>
  <c r="L12" i="83"/>
  <c r="L27" i="83"/>
  <c r="L128" i="83"/>
  <c r="L143" i="83"/>
  <c r="L183" i="83"/>
  <c r="L114" i="84"/>
  <c r="L63" i="85"/>
  <c r="L87" i="85"/>
  <c r="L99" i="85"/>
  <c r="L127" i="85"/>
  <c r="L142" i="85"/>
  <c r="L210" i="85"/>
  <c r="L39" i="88"/>
  <c r="L87" i="88"/>
  <c r="L70" i="89"/>
  <c r="L97" i="89"/>
  <c r="L143" i="93"/>
  <c r="L155" i="93"/>
  <c r="L182" i="93"/>
  <c r="L209" i="93"/>
  <c r="L232" i="93"/>
  <c r="L202" i="94"/>
  <c r="L58" i="95"/>
  <c r="L70" i="95"/>
  <c r="L144" i="95"/>
  <c r="L27" i="96"/>
  <c r="L85" i="96"/>
  <c r="L122" i="96"/>
  <c r="L232" i="96"/>
  <c r="L12" i="97"/>
  <c r="L66" i="97"/>
  <c r="L92" i="97"/>
  <c r="L125" i="97"/>
  <c r="L174" i="97"/>
  <c r="L125" i="98"/>
  <c r="L174" i="98"/>
  <c r="L186" i="98"/>
  <c r="L201" i="98"/>
  <c r="L58" i="99"/>
  <c r="L121" i="99"/>
  <c r="L128" i="99"/>
  <c r="L232" i="99"/>
  <c r="L11" i="102"/>
  <c r="L58" i="102"/>
  <c r="L28" i="83"/>
  <c r="L40" i="83"/>
  <c r="L55" i="83"/>
  <c r="L144" i="83"/>
  <c r="L211" i="83"/>
  <c r="L214" i="84"/>
  <c r="L37" i="85"/>
  <c r="L128" i="85"/>
  <c r="L143" i="85"/>
  <c r="L183" i="85"/>
  <c r="L66" i="88"/>
  <c r="L92" i="88"/>
  <c r="L115" i="88"/>
  <c r="L209" i="88"/>
  <c r="L11" i="89"/>
  <c r="L98" i="89"/>
  <c r="L5" i="94"/>
  <c r="L27" i="94"/>
  <c r="L39" i="94"/>
  <c r="L93" i="94"/>
  <c r="L153" i="94"/>
  <c r="L180" i="94"/>
  <c r="L9" i="95"/>
  <c r="L85" i="95"/>
  <c r="L210" i="95"/>
  <c r="L6" i="96"/>
  <c r="L156" i="96"/>
  <c r="L152" i="97"/>
  <c r="L175" i="97" s="1"/>
  <c r="T27" i="2" s="1"/>
  <c r="L155" i="99"/>
  <c r="L144" i="84"/>
  <c r="L181" i="89"/>
  <c r="L209" i="89"/>
  <c r="L144" i="93"/>
  <c r="L156" i="93"/>
  <c r="L171" i="93"/>
  <c r="L183" i="93"/>
  <c r="L210" i="93"/>
  <c r="L36" i="95"/>
  <c r="K83" i="95"/>
  <c r="L97" i="95"/>
  <c r="L157" i="95"/>
  <c r="L39" i="96"/>
  <c r="L97" i="96"/>
  <c r="L67" i="97"/>
  <c r="L93" i="97"/>
  <c r="L126" i="97"/>
  <c r="L57" i="98"/>
  <c r="L126" i="98"/>
  <c r="L202" i="98"/>
  <c r="L214" i="98"/>
  <c r="L63" i="99"/>
  <c r="L37" i="102"/>
  <c r="L85" i="102"/>
  <c r="L121" i="102"/>
  <c r="L128" i="102"/>
  <c r="L154" i="102"/>
  <c r="L215" i="102"/>
  <c r="L145" i="83"/>
  <c r="L157" i="83"/>
  <c r="L185" i="83"/>
  <c r="L200" i="83"/>
  <c r="L12" i="85"/>
  <c r="L38" i="85"/>
  <c r="L144" i="85"/>
  <c r="L29" i="88"/>
  <c r="L56" i="88"/>
  <c r="L210" i="88"/>
  <c r="L99" i="89"/>
  <c r="L114" i="89"/>
  <c r="L154" i="89"/>
  <c r="L6" i="94"/>
  <c r="L28" i="94"/>
  <c r="L40" i="94"/>
  <c r="L55" i="94"/>
  <c r="L94" i="94"/>
  <c r="L142" i="94"/>
  <c r="L154" i="94"/>
  <c r="L181" i="94"/>
  <c r="L208" i="94"/>
  <c r="K228" i="94"/>
  <c r="L172" i="95"/>
  <c r="L211" i="95"/>
  <c r="L145" i="96"/>
  <c r="L157" i="96"/>
  <c r="L184" i="96"/>
  <c r="L153" i="97"/>
  <c r="L180" i="97"/>
  <c r="L214" i="97"/>
  <c r="K83" i="99"/>
  <c r="K25" i="102"/>
  <c r="K83" i="102"/>
  <c r="K228" i="102"/>
  <c r="L96" i="84"/>
  <c r="L11" i="84"/>
  <c r="L145" i="93"/>
  <c r="L157" i="93"/>
  <c r="L184" i="93"/>
  <c r="L10" i="95"/>
  <c r="L64" i="95"/>
  <c r="L98" i="95"/>
  <c r="K170" i="95"/>
  <c r="L175" i="95" s="1"/>
  <c r="R27" i="2" s="1"/>
  <c r="L40" i="96"/>
  <c r="L98" i="96"/>
  <c r="L68" i="97"/>
  <c r="L58" i="98"/>
  <c r="L127" i="98"/>
  <c r="L203" i="98"/>
  <c r="L215" i="98"/>
  <c r="L64" i="99"/>
  <c r="L171" i="99"/>
  <c r="L27" i="102"/>
  <c r="L64" i="102"/>
  <c r="L182" i="102"/>
  <c r="L57" i="83"/>
  <c r="L84" i="83"/>
  <c r="L150" i="83"/>
  <c r="L201" i="83"/>
  <c r="L28" i="84"/>
  <c r="L39" i="85"/>
  <c r="L145" i="85"/>
  <c r="L157" i="85"/>
  <c r="L183" i="88"/>
  <c r="L211" i="88"/>
  <c r="L40" i="89"/>
  <c r="L115" i="89"/>
  <c r="L29" i="94"/>
  <c r="L41" i="94"/>
  <c r="L56" i="94"/>
  <c r="L95" i="94"/>
  <c r="L121" i="94"/>
  <c r="L143" i="94"/>
  <c r="L155" i="94"/>
  <c r="L182" i="94"/>
  <c r="L209" i="94"/>
  <c r="L11" i="95"/>
  <c r="L65" i="95"/>
  <c r="L124" i="95"/>
  <c r="L173" i="95"/>
  <c r="L212" i="95"/>
  <c r="L66" i="96"/>
  <c r="L124" i="96"/>
  <c r="L185" i="96"/>
  <c r="L142" i="97"/>
  <c r="L154" i="97"/>
  <c r="L181" i="97"/>
  <c r="L203" i="97"/>
  <c r="L36" i="98"/>
  <c r="L70" i="98"/>
  <c r="L142" i="98"/>
  <c r="L154" i="98"/>
  <c r="L181" i="98"/>
  <c r="L208" i="98"/>
  <c r="L65" i="99"/>
  <c r="L145" i="99"/>
  <c r="L157" i="99"/>
  <c r="K170" i="93"/>
  <c r="L185" i="93"/>
  <c r="L212" i="93"/>
  <c r="L57" i="94"/>
  <c r="L84" i="94"/>
  <c r="L38" i="95"/>
  <c r="L99" i="95"/>
  <c r="L151" i="95"/>
  <c r="L8" i="96"/>
  <c r="L41" i="96"/>
  <c r="L99" i="96"/>
  <c r="L57" i="97"/>
  <c r="L95" i="97"/>
  <c r="L128" i="97"/>
  <c r="L208" i="97"/>
  <c r="L121" i="98"/>
  <c r="L128" i="98"/>
  <c r="L12" i="99"/>
  <c r="L39" i="99"/>
  <c r="L98" i="99"/>
  <c r="L28" i="102"/>
  <c r="L39" i="102"/>
  <c r="L97" i="102"/>
  <c r="L171" i="102"/>
  <c r="L183" i="102"/>
  <c r="L96" i="83"/>
  <c r="L202" i="83"/>
  <c r="L67" i="85"/>
  <c r="L214" i="85"/>
  <c r="L229" i="85"/>
  <c r="L69" i="88"/>
  <c r="L184" i="88"/>
  <c r="L212" i="88"/>
  <c r="L116" i="89"/>
  <c r="L171" i="89"/>
  <c r="L211" i="89"/>
  <c r="L9" i="89"/>
  <c r="L35" i="89"/>
  <c r="L213" i="89"/>
  <c r="L155" i="89"/>
  <c r="L185" i="89"/>
  <c r="L215" i="89"/>
  <c r="L182" i="89"/>
  <c r="L124" i="89"/>
  <c r="L152" i="89"/>
  <c r="L8" i="89"/>
  <c r="L6" i="89"/>
  <c r="L96" i="89"/>
  <c r="L125" i="89"/>
  <c r="L94" i="89"/>
  <c r="L180" i="89"/>
  <c r="L123" i="89"/>
  <c r="L208" i="89"/>
  <c r="L179" i="89"/>
  <c r="L150" i="89"/>
  <c r="L121" i="89"/>
  <c r="L5" i="89"/>
  <c r="L34" i="89"/>
  <c r="K141" i="89"/>
  <c r="K25" i="89"/>
  <c r="L66" i="89"/>
  <c r="K83" i="89"/>
  <c r="K170" i="89"/>
  <c r="K199" i="89"/>
  <c r="K54" i="89"/>
  <c r="K112" i="89"/>
  <c r="L117" i="89" s="1"/>
  <c r="L23" i="2" s="1"/>
  <c r="K228" i="89"/>
  <c r="L35" i="88"/>
  <c r="L124" i="88"/>
  <c r="L182" i="88"/>
  <c r="L152" i="88"/>
  <c r="L156" i="88"/>
  <c r="L125" i="88"/>
  <c r="L8" i="88"/>
  <c r="L6" i="88"/>
  <c r="L181" i="88"/>
  <c r="L123" i="88"/>
  <c r="L208" i="88"/>
  <c r="L179" i="88"/>
  <c r="L150" i="88"/>
  <c r="K170" i="88"/>
  <c r="L34" i="88"/>
  <c r="L7" i="88"/>
  <c r="L5" i="88"/>
  <c r="L38" i="88"/>
  <c r="K54" i="88"/>
  <c r="K112" i="88"/>
  <c r="L117" i="88" s="1"/>
  <c r="K23" i="2" s="1"/>
  <c r="K199" i="88"/>
  <c r="K25" i="88"/>
  <c r="K83" i="88"/>
  <c r="K228" i="88"/>
  <c r="K141" i="88"/>
  <c r="L39" i="87"/>
  <c r="L93" i="87"/>
  <c r="L182" i="87"/>
  <c r="L124" i="87"/>
  <c r="L152" i="87"/>
  <c r="L156" i="87"/>
  <c r="L66" i="87"/>
  <c r="L125" i="87"/>
  <c r="L6" i="87"/>
  <c r="L94" i="87"/>
  <c r="L36" i="87"/>
  <c r="L180" i="87"/>
  <c r="L95" i="87"/>
  <c r="L122" i="87"/>
  <c r="L179" i="87"/>
  <c r="K170" i="87"/>
  <c r="L121" i="87"/>
  <c r="K112" i="87"/>
  <c r="L117" i="87" s="1"/>
  <c r="J23" i="2" s="1"/>
  <c r="L63" i="87"/>
  <c r="L34" i="87"/>
  <c r="L7" i="87"/>
  <c r="L5" i="87"/>
  <c r="K83" i="87"/>
  <c r="L212" i="86"/>
  <c r="L39" i="86"/>
  <c r="L93" i="86"/>
  <c r="L182" i="86"/>
  <c r="L124" i="86"/>
  <c r="L156" i="86"/>
  <c r="L152" i="86"/>
  <c r="L66" i="86"/>
  <c r="L125" i="86"/>
  <c r="L34" i="86"/>
  <c r="L6" i="86"/>
  <c r="L94" i="86"/>
  <c r="L180" i="86"/>
  <c r="L123" i="86"/>
  <c r="L95" i="86"/>
  <c r="L122" i="86"/>
  <c r="L179" i="86"/>
  <c r="L121" i="86"/>
  <c r="L63" i="86"/>
  <c r="L5" i="86"/>
  <c r="L7" i="86"/>
  <c r="L230" i="86"/>
  <c r="K25" i="86"/>
  <c r="K170" i="86"/>
  <c r="L37" i="86"/>
  <c r="L181" i="85"/>
  <c r="L35" i="85"/>
  <c r="L95" i="85"/>
  <c r="L182" i="85"/>
  <c r="L124" i="85"/>
  <c r="L152" i="85"/>
  <c r="L156" i="85"/>
  <c r="L125" i="85"/>
  <c r="L96" i="85"/>
  <c r="L8" i="85"/>
  <c r="L6" i="85"/>
  <c r="L94" i="85"/>
  <c r="L180" i="85"/>
  <c r="L151" i="85"/>
  <c r="L123" i="85"/>
  <c r="L7" i="85"/>
  <c r="L34" i="85"/>
  <c r="L121" i="85"/>
  <c r="L150" i="85"/>
  <c r="L208" i="85"/>
  <c r="L179" i="85"/>
  <c r="L5" i="85"/>
  <c r="L64" i="85"/>
  <c r="L122" i="85"/>
  <c r="L185" i="85"/>
  <c r="L66" i="85"/>
  <c r="K83" i="85"/>
  <c r="H21" i="2" s="1"/>
  <c r="K170" i="85"/>
  <c r="K199" i="85"/>
  <c r="K54" i="85"/>
  <c r="K112" i="85"/>
  <c r="K228" i="85"/>
  <c r="K25" i="85"/>
  <c r="K141" i="85"/>
  <c r="L146" i="85" s="1"/>
  <c r="H25" i="2" s="1"/>
  <c r="L39" i="84"/>
  <c r="L93" i="84"/>
  <c r="L95" i="84"/>
  <c r="L124" i="84"/>
  <c r="L125" i="84"/>
  <c r="L8" i="84"/>
  <c r="L181" i="84"/>
  <c r="L180" i="84"/>
  <c r="L94" i="84"/>
  <c r="L179" i="84"/>
  <c r="L150" i="84"/>
  <c r="L92" i="84"/>
  <c r="L7" i="84"/>
  <c r="L5" i="84"/>
  <c r="K54" i="84"/>
  <c r="K170" i="84"/>
  <c r="K199" i="84"/>
  <c r="L204" i="84" s="1"/>
  <c r="G29" i="2" s="1"/>
  <c r="L213" i="84"/>
  <c r="L171" i="84"/>
  <c r="L157" i="84"/>
  <c r="L63" i="84"/>
  <c r="L64" i="84"/>
  <c r="L36" i="84"/>
  <c r="K112" i="84"/>
  <c r="K25" i="84"/>
  <c r="K83" i="84"/>
  <c r="K141" i="84"/>
  <c r="K228" i="84"/>
  <c r="L233" i="84" s="1"/>
  <c r="G31" i="2" s="1"/>
  <c r="L214" i="83"/>
  <c r="L66" i="83"/>
  <c r="L180" i="83"/>
  <c r="L93" i="83"/>
  <c r="L181" i="83"/>
  <c r="L5" i="83"/>
  <c r="L124" i="83"/>
  <c r="L182" i="83"/>
  <c r="L39" i="83"/>
  <c r="L125" i="83"/>
  <c r="L151" i="83"/>
  <c r="L36" i="83"/>
  <c r="L92" i="83"/>
  <c r="L208" i="83"/>
  <c r="L95" i="83"/>
  <c r="L123" i="83"/>
  <c r="L179" i="83"/>
  <c r="L121" i="83"/>
  <c r="L122" i="83"/>
  <c r="L7" i="83"/>
  <c r="L63" i="83"/>
  <c r="K25" i="83"/>
  <c r="L37" i="83"/>
  <c r="L34" i="83"/>
  <c r="K83" i="83"/>
  <c r="K170" i="83"/>
  <c r="K112" i="83"/>
  <c r="K199" i="83"/>
  <c r="K54" i="83"/>
  <c r="K228" i="83"/>
  <c r="K141" i="83"/>
  <c r="L125" i="82"/>
  <c r="L211" i="82"/>
  <c r="L180" i="82"/>
  <c r="L93" i="82"/>
  <c r="L95" i="82"/>
  <c r="L5" i="82"/>
  <c r="L63" i="82"/>
  <c r="L66" i="82"/>
  <c r="L36" i="82"/>
  <c r="L96" i="82"/>
  <c r="L38" i="82"/>
  <c r="L8" i="82"/>
  <c r="L6" i="82"/>
  <c r="L67" i="82"/>
  <c r="L155" i="82"/>
  <c r="L184" i="82"/>
  <c r="L213" i="82"/>
  <c r="L9" i="82"/>
  <c r="L179" i="82"/>
  <c r="L122" i="82"/>
  <c r="L121" i="82"/>
  <c r="K83" i="82"/>
  <c r="L34" i="82"/>
  <c r="L7" i="82"/>
  <c r="K54" i="82"/>
  <c r="L59" i="82" s="1"/>
  <c r="E19" i="2" s="1"/>
  <c r="L66" i="81"/>
  <c r="L180" i="81"/>
  <c r="L5" i="81"/>
  <c r="L63" i="81"/>
  <c r="L92" i="81"/>
  <c r="L95" i="81"/>
  <c r="L181" i="81"/>
  <c r="L37" i="81"/>
  <c r="L36" i="81"/>
  <c r="L6" i="81"/>
  <c r="L155" i="81"/>
  <c r="L184" i="81"/>
  <c r="L9" i="81"/>
  <c r="L209" i="81"/>
  <c r="L211" i="81"/>
  <c r="L7" i="81"/>
  <c r="L208" i="81"/>
  <c r="L179" i="81"/>
  <c r="L121" i="81"/>
  <c r="L34" i="81"/>
  <c r="L122" i="81"/>
  <c r="K170" i="81"/>
  <c r="K83" i="81"/>
  <c r="L64" i="81"/>
  <c r="K54" i="102"/>
  <c r="K199" i="102"/>
  <c r="L204" i="102" s="1"/>
  <c r="W29" i="2" s="1"/>
  <c r="L233" i="102"/>
  <c r="W31" i="2" s="1"/>
  <c r="K141" i="102"/>
  <c r="K141" i="99"/>
  <c r="K170" i="99"/>
  <c r="L175" i="99" s="1"/>
  <c r="V27" i="2" s="1"/>
  <c r="K25" i="99"/>
  <c r="K112" i="99"/>
  <c r="K54" i="99"/>
  <c r="K228" i="99"/>
  <c r="L233" i="99" s="1"/>
  <c r="V31" i="2" s="1"/>
  <c r="K25" i="98"/>
  <c r="K170" i="98"/>
  <c r="L175" i="98" s="1"/>
  <c r="U27" i="2" s="1"/>
  <c r="K112" i="98"/>
  <c r="L117" i="98" s="1"/>
  <c r="U23" i="2" s="1"/>
  <c r="K54" i="98"/>
  <c r="K199" i="98"/>
  <c r="K228" i="98"/>
  <c r="K83" i="98"/>
  <c r="L88" i="98" s="1"/>
  <c r="U21" i="2" s="1"/>
  <c r="L88" i="97"/>
  <c r="T21" i="2" s="1"/>
  <c r="K112" i="97"/>
  <c r="K25" i="97"/>
  <c r="L30" i="97" s="1"/>
  <c r="T17" i="2" s="1"/>
  <c r="K199" i="97"/>
  <c r="K54" i="97"/>
  <c r="L59" i="97" s="1"/>
  <c r="T19" i="2" s="1"/>
  <c r="K228" i="97"/>
  <c r="K141" i="97"/>
  <c r="K170" i="96"/>
  <c r="L175" i="96" s="1"/>
  <c r="S27" i="2" s="1"/>
  <c r="K54" i="96"/>
  <c r="K112" i="96"/>
  <c r="L117" i="96" s="1"/>
  <c r="S23" i="2" s="1"/>
  <c r="K199" i="96"/>
  <c r="L204" i="96" s="1"/>
  <c r="S29" i="2" s="1"/>
  <c r="K228" i="96"/>
  <c r="K141" i="96"/>
  <c r="K25" i="96"/>
  <c r="K83" i="96"/>
  <c r="L88" i="96" s="1"/>
  <c r="S21" i="2" s="1"/>
  <c r="L88" i="95"/>
  <c r="R21" i="2" s="1"/>
  <c r="K112" i="95"/>
  <c r="K25" i="95"/>
  <c r="L30" i="95" s="1"/>
  <c r="R17" i="2" s="1"/>
  <c r="K199" i="95"/>
  <c r="K228" i="95"/>
  <c r="L233" i="95" s="1"/>
  <c r="R31" i="2" s="1"/>
  <c r="K54" i="95"/>
  <c r="K170" i="94"/>
  <c r="L175" i="94" s="1"/>
  <c r="Q27" i="2" s="1"/>
  <c r="K199" i="94"/>
  <c r="K112" i="94"/>
  <c r="L117" i="94" s="1"/>
  <c r="Q23" i="2" s="1"/>
  <c r="K25" i="94"/>
  <c r="L30" i="94" s="1"/>
  <c r="Q17" i="2" s="1"/>
  <c r="L233" i="94"/>
  <c r="Q31" i="2" s="1"/>
  <c r="K141" i="94"/>
  <c r="K54" i="94"/>
  <c r="K25" i="93"/>
  <c r="L30" i="93" s="1"/>
  <c r="P17" i="2" s="1"/>
  <c r="L175" i="93"/>
  <c r="P27" i="2" s="1"/>
  <c r="K54" i="93"/>
  <c r="K112" i="93"/>
  <c r="L117" i="93" s="1"/>
  <c r="P23" i="2" s="1"/>
  <c r="K199" i="93"/>
  <c r="L204" i="93" s="1"/>
  <c r="P29" i="2" s="1"/>
  <c r="K228" i="93"/>
  <c r="K54" i="87"/>
  <c r="K199" i="87"/>
  <c r="L204" i="87" s="1"/>
  <c r="J29" i="2" s="1"/>
  <c r="K228" i="87"/>
  <c r="L233" i="87" s="1"/>
  <c r="J31" i="2" s="1"/>
  <c r="K25" i="87"/>
  <c r="K141" i="87"/>
  <c r="L146" i="87" s="1"/>
  <c r="J25" i="2" s="1"/>
  <c r="K83" i="86"/>
  <c r="K112" i="86"/>
  <c r="K199" i="86"/>
  <c r="K54" i="86"/>
  <c r="L59" i="86" s="1"/>
  <c r="I19" i="2" s="1"/>
  <c r="K228" i="86"/>
  <c r="L233" i="86" s="1"/>
  <c r="I31" i="2" s="1"/>
  <c r="K141" i="86"/>
  <c r="K170" i="82"/>
  <c r="K112" i="82"/>
  <c r="K199" i="82"/>
  <c r="K141" i="82"/>
  <c r="L146" i="82" s="1"/>
  <c r="E25" i="2" s="1"/>
  <c r="K228" i="82"/>
  <c r="K25" i="82"/>
  <c r="K25" i="81"/>
  <c r="K199" i="81"/>
  <c r="K112" i="81"/>
  <c r="L117" i="81" s="1"/>
  <c r="D23" i="2" s="1"/>
  <c r="K228" i="81"/>
  <c r="L233" i="81" s="1"/>
  <c r="D31" i="2" s="1"/>
  <c r="K54" i="81"/>
  <c r="L59" i="81" s="1"/>
  <c r="D19" i="2" s="1"/>
  <c r="K141" i="81"/>
  <c r="L209" i="80"/>
  <c r="L179" i="80"/>
  <c r="L123" i="80"/>
  <c r="L40" i="80"/>
  <c r="L34" i="80"/>
  <c r="L9" i="80"/>
  <c r="L7" i="80"/>
  <c r="L6" i="80"/>
  <c r="K25" i="80"/>
  <c r="L8" i="80"/>
  <c r="K170" i="80"/>
  <c r="L175" i="80" s="1"/>
  <c r="C27" i="2" s="1"/>
  <c r="K112" i="80"/>
  <c r="L117" i="80" s="1"/>
  <c r="C23" i="2" s="1"/>
  <c r="K199" i="80"/>
  <c r="K54" i="80"/>
  <c r="L59" i="80" s="1"/>
  <c r="C19" i="2" s="1"/>
  <c r="K228" i="80"/>
  <c r="L233" i="80" s="1"/>
  <c r="C31" i="2" s="1"/>
  <c r="K141" i="80"/>
  <c r="K83" i="80"/>
  <c r="L88" i="80" s="1"/>
  <c r="C21" i="2" s="1"/>
  <c r="K228" i="48"/>
  <c r="L233" i="48" s="1"/>
  <c r="K199" i="48"/>
  <c r="L204" i="48" s="1"/>
  <c r="K170" i="48"/>
  <c r="L175" i="48" s="1"/>
  <c r="K112" i="48"/>
  <c r="L117" i="48" s="1"/>
  <c r="K83" i="48"/>
  <c r="K54" i="48"/>
  <c r="L59" i="48" s="1"/>
  <c r="C17" i="48"/>
  <c r="C16" i="48"/>
  <c r="K16" i="48" s="1"/>
  <c r="G4" i="43"/>
  <c r="G5" i="43"/>
  <c r="G7" i="43"/>
  <c r="L146" i="92" l="1"/>
  <c r="L117" i="92"/>
  <c r="L59" i="92"/>
  <c r="O19" i="2" s="1"/>
  <c r="L30" i="84"/>
  <c r="G17" i="2" s="1"/>
  <c r="L59" i="91"/>
  <c r="N19" i="2" s="1"/>
  <c r="L146" i="91"/>
  <c r="N25" i="2" s="1"/>
  <c r="L175" i="91"/>
  <c r="N27" i="2" s="1"/>
  <c r="L204" i="91"/>
  <c r="N29" i="2" s="1"/>
  <c r="L88" i="91"/>
  <c r="N21" i="2" s="1"/>
  <c r="L233" i="90"/>
  <c r="M31" i="2" s="1"/>
  <c r="L175" i="90"/>
  <c r="M27" i="2" s="1"/>
  <c r="L204" i="90"/>
  <c r="M29" i="2" s="1"/>
  <c r="L146" i="90"/>
  <c r="M25" i="2" s="1"/>
  <c r="L30" i="86"/>
  <c r="I17" i="2" s="1"/>
  <c r="L88" i="88"/>
  <c r="K21" i="2" s="1"/>
  <c r="L204" i="80"/>
  <c r="C29" i="2" s="1"/>
  <c r="L146" i="84"/>
  <c r="G25" i="2" s="1"/>
  <c r="L204" i="94"/>
  <c r="Q29" i="2" s="1"/>
  <c r="L59" i="96"/>
  <c r="S19" i="2" s="1"/>
  <c r="L30" i="98"/>
  <c r="U17" i="2" s="1"/>
  <c r="L175" i="81"/>
  <c r="D27" i="2" s="1"/>
  <c r="L233" i="83"/>
  <c r="F31" i="2" s="1"/>
  <c r="L88" i="48"/>
  <c r="L117" i="82"/>
  <c r="E23" i="2" s="1"/>
  <c r="O23" i="2"/>
  <c r="L146" i="97"/>
  <c r="T25" i="2" s="1"/>
  <c r="L59" i="99"/>
  <c r="V19" i="2" s="1"/>
  <c r="L204" i="83"/>
  <c r="F29" i="2" s="1"/>
  <c r="L59" i="88"/>
  <c r="K19" i="2" s="1"/>
  <c r="O27" i="2"/>
  <c r="L59" i="95"/>
  <c r="R19" i="2" s="1"/>
  <c r="L233" i="97"/>
  <c r="T31" i="2" s="1"/>
  <c r="L117" i="83"/>
  <c r="F23" i="2" s="1"/>
  <c r="L117" i="99"/>
  <c r="V23" i="2" s="1"/>
  <c r="L175" i="83"/>
  <c r="F27" i="2" s="1"/>
  <c r="L233" i="93"/>
  <c r="P31" i="2" s="1"/>
  <c r="L204" i="95"/>
  <c r="R29" i="2" s="1"/>
  <c r="L204" i="97"/>
  <c r="T29" i="2" s="1"/>
  <c r="L30" i="99"/>
  <c r="V17" i="2" s="1"/>
  <c r="L88" i="87"/>
  <c r="J21" i="2" s="1"/>
  <c r="L233" i="89"/>
  <c r="L31" i="2" s="1"/>
  <c r="O25" i="2"/>
  <c r="L146" i="93"/>
  <c r="P25" i="2" s="1"/>
  <c r="L146" i="95"/>
  <c r="R25" i="2" s="1"/>
  <c r="L204" i="86"/>
  <c r="I29" i="2" s="1"/>
  <c r="L146" i="48"/>
  <c r="C22" i="2"/>
  <c r="L117" i="95"/>
  <c r="R23" i="2" s="1"/>
  <c r="L117" i="97"/>
  <c r="T23" i="2" s="1"/>
  <c r="L146" i="99"/>
  <c r="V25" i="2" s="1"/>
  <c r="L175" i="88"/>
  <c r="K27" i="2" s="1"/>
  <c r="L146" i="80"/>
  <c r="C25" i="2" s="1"/>
  <c r="C26" i="2" s="1"/>
  <c r="L146" i="81"/>
  <c r="D25" i="2" s="1"/>
  <c r="D26" i="2" s="1"/>
  <c r="L117" i="86"/>
  <c r="I23" i="2" s="1"/>
  <c r="L59" i="93"/>
  <c r="P19" i="2" s="1"/>
  <c r="L146" i="102"/>
  <c r="W25" i="2" s="1"/>
  <c r="L30" i="83"/>
  <c r="F17" i="2" s="1"/>
  <c r="L88" i="102"/>
  <c r="W21" i="2" s="1"/>
  <c r="L88" i="82"/>
  <c r="E21" i="2" s="1"/>
  <c r="L30" i="102"/>
  <c r="W17" i="2" s="1"/>
  <c r="L146" i="98"/>
  <c r="U25" i="2" s="1"/>
  <c r="L175" i="84"/>
  <c r="G27" i="2" s="1"/>
  <c r="L88" i="99"/>
  <c r="V21" i="2" s="1"/>
  <c r="M21" i="2"/>
  <c r="L59" i="94"/>
  <c r="Q19" i="2" s="1"/>
  <c r="L30" i="96"/>
  <c r="S17" i="2" s="1"/>
  <c r="L233" i="98"/>
  <c r="U31" i="2" s="1"/>
  <c r="L59" i="84"/>
  <c r="G19" i="2" s="1"/>
  <c r="L146" i="94"/>
  <c r="Q25" i="2" s="1"/>
  <c r="L146" i="96"/>
  <c r="S25" i="2" s="1"/>
  <c r="L204" i="98"/>
  <c r="U29" i="2" s="1"/>
  <c r="L59" i="102"/>
  <c r="W19" i="2" s="1"/>
  <c r="L175" i="87"/>
  <c r="J27" i="2" s="1"/>
  <c r="L146" i="88"/>
  <c r="K25" i="2" s="1"/>
  <c r="L30" i="89"/>
  <c r="L17" i="2" s="1"/>
  <c r="C24" i="2"/>
  <c r="C28" i="2"/>
  <c r="L30" i="81"/>
  <c r="D17" i="2" s="1"/>
  <c r="L233" i="96"/>
  <c r="S31" i="2" s="1"/>
  <c r="L59" i="98"/>
  <c r="U19" i="2" s="1"/>
  <c r="L117" i="85"/>
  <c r="H23" i="2" s="1"/>
  <c r="L175" i="86"/>
  <c r="I27" i="2" s="1"/>
  <c r="L146" i="89"/>
  <c r="L25" i="2" s="1"/>
  <c r="L204" i="89"/>
  <c r="L29" i="2" s="1"/>
  <c r="L175" i="89"/>
  <c r="L27" i="2" s="1"/>
  <c r="L59" i="89"/>
  <c r="L19" i="2" s="1"/>
  <c r="L88" i="89"/>
  <c r="L21" i="2" s="1"/>
  <c r="L204" i="88"/>
  <c r="K29" i="2" s="1"/>
  <c r="L30" i="88"/>
  <c r="K17" i="2" s="1"/>
  <c r="L233" i="88"/>
  <c r="K31" i="2" s="1"/>
  <c r="L30" i="87"/>
  <c r="J17" i="2" s="1"/>
  <c r="L59" i="87"/>
  <c r="J19" i="2" s="1"/>
  <c r="L146" i="86"/>
  <c r="I25" i="2" s="1"/>
  <c r="L88" i="86"/>
  <c r="I21" i="2" s="1"/>
  <c r="C20" i="2"/>
  <c r="D32" i="2"/>
  <c r="L59" i="85"/>
  <c r="H19" i="2" s="1"/>
  <c r="L30" i="85"/>
  <c r="H17" i="2" s="1"/>
  <c r="L175" i="85"/>
  <c r="H27" i="2" s="1"/>
  <c r="L204" i="85"/>
  <c r="H29" i="2" s="1"/>
  <c r="L233" i="85"/>
  <c r="H31" i="2" s="1"/>
  <c r="L117" i="84"/>
  <c r="G23" i="2" s="1"/>
  <c r="L88" i="84"/>
  <c r="G21" i="2" s="1"/>
  <c r="L30" i="80"/>
  <c r="C17" i="2" s="1"/>
  <c r="D18" i="2" s="1"/>
  <c r="L88" i="83"/>
  <c r="F21" i="2" s="1"/>
  <c r="L59" i="83"/>
  <c r="F19" i="2" s="1"/>
  <c r="L146" i="83"/>
  <c r="F25" i="2" s="1"/>
  <c r="L233" i="82"/>
  <c r="E31" i="2" s="1"/>
  <c r="L204" i="82"/>
  <c r="E29" i="2" s="1"/>
  <c r="L175" i="82"/>
  <c r="E27" i="2" s="1"/>
  <c r="L30" i="82"/>
  <c r="E17" i="2" s="1"/>
  <c r="L204" i="81"/>
  <c r="D29" i="2" s="1"/>
  <c r="D30" i="2" s="1"/>
  <c r="L88" i="81"/>
  <c r="D21" i="2" s="1"/>
  <c r="F24" i="2"/>
  <c r="E24" i="2"/>
  <c r="D24" i="2"/>
  <c r="D20" i="2"/>
  <c r="E20" i="2"/>
  <c r="D28" i="2"/>
  <c r="E26" i="2"/>
  <c r="C30" i="2" l="1"/>
  <c r="J6" i="2"/>
  <c r="K20" i="2"/>
  <c r="W26" i="2"/>
  <c r="H28" i="2"/>
  <c r="F28" i="2"/>
  <c r="J13" i="2"/>
  <c r="E28" i="2"/>
  <c r="W28" i="2"/>
  <c r="U28" i="2"/>
  <c r="G28" i="2"/>
  <c r="V28" i="2"/>
  <c r="X27" i="2"/>
  <c r="K18" i="2"/>
  <c r="X31" i="2"/>
  <c r="L30" i="2"/>
  <c r="I28" i="2"/>
  <c r="J28" i="2"/>
  <c r="K28" i="2"/>
  <c r="M28" i="2"/>
  <c r="L28" i="2"/>
  <c r="N28" i="2"/>
  <c r="O28" i="2"/>
  <c r="J11" i="2"/>
  <c r="R28" i="2"/>
  <c r="T28" i="2"/>
  <c r="S28" i="2"/>
  <c r="P28" i="2"/>
  <c r="Q28" i="2"/>
  <c r="J7" i="2"/>
  <c r="U26" i="2"/>
  <c r="J26" i="2"/>
  <c r="S26" i="2"/>
  <c r="V26" i="2"/>
  <c r="K26" i="2"/>
  <c r="L26" i="2"/>
  <c r="M26" i="2"/>
  <c r="N26" i="2"/>
  <c r="H26" i="2"/>
  <c r="O26" i="2"/>
  <c r="F26" i="2"/>
  <c r="P26" i="2"/>
  <c r="I26" i="2"/>
  <c r="Q26" i="2"/>
  <c r="T26" i="2"/>
  <c r="R26" i="2"/>
  <c r="N24" i="2"/>
  <c r="O24" i="2"/>
  <c r="P24" i="2"/>
  <c r="S24" i="2"/>
  <c r="T24" i="2"/>
  <c r="R24" i="2"/>
  <c r="G24" i="2"/>
  <c r="W24" i="2"/>
  <c r="U24" i="2"/>
  <c r="H24" i="2"/>
  <c r="J24" i="2"/>
  <c r="I24" i="2"/>
  <c r="K24" i="2"/>
  <c r="Q24" i="2"/>
  <c r="L24" i="2"/>
  <c r="V24" i="2"/>
  <c r="M24" i="2"/>
  <c r="S22" i="2"/>
  <c r="G26" i="2"/>
  <c r="L20" i="2"/>
  <c r="S20" i="2"/>
  <c r="O20" i="2"/>
  <c r="T20" i="2"/>
  <c r="U20" i="2"/>
  <c r="N20" i="2"/>
  <c r="W20" i="2"/>
  <c r="V20" i="2"/>
  <c r="F20" i="2"/>
  <c r="Q20" i="2"/>
  <c r="G20" i="2"/>
  <c r="M20" i="2"/>
  <c r="R20" i="2"/>
  <c r="H20" i="2"/>
  <c r="P20" i="2"/>
  <c r="I20" i="2"/>
  <c r="J20" i="2"/>
  <c r="Q30" i="2"/>
  <c r="N30" i="2"/>
  <c r="G30" i="2"/>
  <c r="J12" i="2"/>
  <c r="K12" i="2" s="1"/>
  <c r="S30" i="2"/>
  <c r="R30" i="2"/>
  <c r="W30" i="2"/>
  <c r="M30" i="2"/>
  <c r="P30" i="2"/>
  <c r="T30" i="2"/>
  <c r="V30" i="2"/>
  <c r="E30" i="2"/>
  <c r="I30" i="2"/>
  <c r="U30" i="2"/>
  <c r="O30" i="2"/>
  <c r="X29" i="2"/>
  <c r="J30" i="2"/>
  <c r="H30" i="2"/>
  <c r="K30" i="2"/>
  <c r="R18" i="2"/>
  <c r="G18" i="2"/>
  <c r="N18" i="2"/>
  <c r="U18" i="2"/>
  <c r="V18" i="2"/>
  <c r="J18" i="2"/>
  <c r="I18" i="2"/>
  <c r="H18" i="2"/>
  <c r="W18" i="2"/>
  <c r="F18" i="2"/>
  <c r="Q18" i="2"/>
  <c r="E18" i="2"/>
  <c r="P18" i="2"/>
  <c r="T18" i="2"/>
  <c r="O18" i="2"/>
  <c r="S18" i="2"/>
  <c r="M18" i="2"/>
  <c r="L18" i="2"/>
  <c r="F30" i="2"/>
  <c r="F22" i="2"/>
  <c r="U22" i="2"/>
  <c r="R22" i="2"/>
  <c r="G22" i="2"/>
  <c r="P22" i="2"/>
  <c r="D22" i="2"/>
  <c r="T22" i="2"/>
  <c r="E22" i="2"/>
  <c r="O22" i="2"/>
  <c r="H22" i="2"/>
  <c r="Q22" i="2"/>
  <c r="I22" i="2"/>
  <c r="J22" i="2"/>
  <c r="K22" i="2"/>
  <c r="L22" i="2"/>
  <c r="M22" i="2"/>
  <c r="N22" i="2"/>
  <c r="W22" i="2"/>
  <c r="V22" i="2"/>
  <c r="J29" i="48"/>
  <c r="I29" i="48"/>
  <c r="J28" i="48"/>
  <c r="I28" i="48"/>
  <c r="J27" i="48"/>
  <c r="I27" i="48"/>
  <c r="J26" i="48"/>
  <c r="I26" i="48"/>
  <c r="K24" i="48"/>
  <c r="C21" i="48"/>
  <c r="K21" i="48" s="1"/>
  <c r="C20" i="48"/>
  <c r="K20" i="48" s="1"/>
  <c r="C19" i="48"/>
  <c r="K19" i="48" s="1"/>
  <c r="C18" i="48"/>
  <c r="K18" i="48" s="1"/>
  <c r="K17" i="48"/>
  <c r="J12" i="48"/>
  <c r="I12" i="48"/>
  <c r="J11" i="48"/>
  <c r="I11" i="48"/>
  <c r="J10" i="48"/>
  <c r="I10" i="48"/>
  <c r="J9" i="48"/>
  <c r="I9" i="48"/>
  <c r="J8" i="48"/>
  <c r="I8" i="48"/>
  <c r="J7" i="48"/>
  <c r="I7" i="48"/>
  <c r="J6" i="48"/>
  <c r="I6" i="48"/>
  <c r="J5" i="48"/>
  <c r="K25" i="48" l="1"/>
  <c r="J10" i="2"/>
  <c r="L26" i="48"/>
  <c r="L10" i="48"/>
  <c r="L7" i="48"/>
  <c r="L8" i="48"/>
  <c r="L9" i="48"/>
  <c r="L27" i="48"/>
  <c r="L12" i="48"/>
  <c r="L5" i="48"/>
  <c r="L28" i="48"/>
  <c r="L29" i="48"/>
  <c r="L11" i="48"/>
  <c r="L6" i="48"/>
  <c r="L30" i="48" l="1"/>
  <c r="G6" i="43"/>
  <c r="J8" i="2" l="1"/>
  <c r="J9" i="2"/>
  <c r="X17" i="2"/>
  <c r="C18" i="2" l="1"/>
  <c r="X23" i="2" l="1"/>
  <c r="X25" i="2"/>
  <c r="X21" i="2"/>
  <c r="X19" i="2"/>
  <c r="C32" i="2" l="1"/>
  <c r="F32" i="2" l="1"/>
  <c r="E32" i="2"/>
  <c r="G32" i="2" l="1"/>
  <c r="I32" i="2" l="1"/>
  <c r="H32" i="2"/>
  <c r="J32" i="2"/>
  <c r="W32" i="2"/>
  <c r="L32" i="2"/>
  <c r="K32" i="2"/>
  <c r="N32" i="2"/>
  <c r="T32" i="2"/>
  <c r="O32" i="2"/>
  <c r="P32" i="2"/>
  <c r="R32" i="2"/>
  <c r="M32" i="2"/>
  <c r="V32" i="2"/>
  <c r="U32" i="2"/>
  <c r="Q32" i="2"/>
  <c r="S32" i="2"/>
</calcChain>
</file>

<file path=xl/sharedStrings.xml><?xml version="1.0" encoding="utf-8"?>
<sst xmlns="http://schemas.openxmlformats.org/spreadsheetml/2006/main" count="7945" uniqueCount="196">
  <si>
    <t>Sylvain</t>
  </si>
  <si>
    <t>Points</t>
  </si>
  <si>
    <t>Maillot</t>
  </si>
  <si>
    <t>Total</t>
  </si>
  <si>
    <t>Top Ten</t>
  </si>
  <si>
    <t>Bonus maillots vert</t>
  </si>
  <si>
    <t>Bonus maillots jaune</t>
  </si>
  <si>
    <t>Mac</t>
  </si>
  <si>
    <t>Cédric</t>
  </si>
  <si>
    <t>General</t>
  </si>
  <si>
    <t>Etape</t>
  </si>
  <si>
    <t>Sprint</t>
  </si>
  <si>
    <t>Montagne</t>
  </si>
  <si>
    <t>Combatif du jour</t>
  </si>
  <si>
    <t>Bonus maillotts pois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</si>
  <si>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</si>
  <si>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</si>
  <si>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</si>
  <si>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</si>
  <si>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</si>
  <si>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</si>
  <si>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</si>
  <si>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</si>
  <si>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</si>
  <si>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</si>
  <si>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Etape 11</t>
  </si>
  <si>
    <t>Etape 12</t>
  </si>
  <si>
    <t>Etape 13</t>
  </si>
  <si>
    <t>Etape 14</t>
  </si>
  <si>
    <t>Etape 15</t>
  </si>
  <si>
    <t>Etape 16</t>
  </si>
  <si>
    <t>Etape 17</t>
  </si>
  <si>
    <t>Etape 18</t>
  </si>
  <si>
    <t>Etape 19</t>
  </si>
  <si>
    <t>Etape 20</t>
  </si>
  <si>
    <t>Equipe</t>
  </si>
  <si>
    <t>Nico</t>
  </si>
  <si>
    <t>Jeune</t>
  </si>
  <si>
    <t>Bonus maillot blanc</t>
  </si>
  <si>
    <t>Bonus équipe</t>
  </si>
  <si>
    <t>Lanterne Rouge</t>
  </si>
  <si>
    <t>Cedric</t>
  </si>
  <si>
    <t>Valeurs pour calculs</t>
  </si>
  <si>
    <t>Jaune</t>
  </si>
  <si>
    <t>Vert</t>
  </si>
  <si>
    <t>Poix</t>
  </si>
  <si>
    <t>Blanc</t>
  </si>
  <si>
    <t>TopTen</t>
  </si>
  <si>
    <t>Bonus Jaune</t>
  </si>
  <si>
    <t>Bonus Vert</t>
  </si>
  <si>
    <t>Bonus Blanc</t>
  </si>
  <si>
    <t>Combatif</t>
  </si>
  <si>
    <t>Lanterne</t>
  </si>
  <si>
    <t>Bonus Pois</t>
  </si>
  <si>
    <t>Etape CLM</t>
  </si>
  <si>
    <t>Premier</t>
  </si>
  <si>
    <t>Deuxième</t>
  </si>
  <si>
    <t>Troisième</t>
  </si>
  <si>
    <t>Quatrième</t>
  </si>
  <si>
    <t>Cinquième</t>
  </si>
  <si>
    <t>Septième</t>
  </si>
  <si>
    <t>Huitième</t>
  </si>
  <si>
    <t>Neuvième</t>
  </si>
  <si>
    <t>Dixième</t>
  </si>
  <si>
    <t>2 coureurs</t>
  </si>
  <si>
    <t>3 coureurs</t>
  </si>
  <si>
    <t>4 coureurs</t>
  </si>
  <si>
    <t>5 coureurs</t>
  </si>
  <si>
    <t>6 coureurs</t>
  </si>
  <si>
    <t>Bonus</t>
  </si>
  <si>
    <t>Sixième</t>
  </si>
  <si>
    <t>R2</t>
  </si>
  <si>
    <t>Managers</t>
  </si>
  <si>
    <t>Total points bonus</t>
  </si>
  <si>
    <t>TOTAUX</t>
  </si>
  <si>
    <t>Vainqueurs d'étape</t>
  </si>
  <si>
    <t>Abandons</t>
  </si>
  <si>
    <t>Changements</t>
  </si>
  <si>
    <t>Raph</t>
  </si>
  <si>
    <t>7 coureurs</t>
  </si>
  <si>
    <t>8 coureurs</t>
  </si>
  <si>
    <t>R1</t>
  </si>
  <si>
    <t>R3</t>
  </si>
  <si>
    <t>Prologue</t>
  </si>
  <si>
    <t>Gap</t>
  </si>
  <si>
    <t>Site :</t>
  </si>
  <si>
    <t>par PHX</t>
  </si>
  <si>
    <t>Moyenne</t>
  </si>
  <si>
    <t>Etape 21</t>
  </si>
  <si>
    <t>Joueurs</t>
  </si>
  <si>
    <t>-</t>
  </si>
  <si>
    <t>Perfs</t>
  </si>
  <si>
    <t>Pronos justes</t>
  </si>
  <si>
    <t>Victoires d'étape</t>
  </si>
  <si>
    <t xml:space="preserve">Etape </t>
  </si>
  <si>
    <t>Van Aert</t>
  </si>
  <si>
    <t>Vingegaard</t>
  </si>
  <si>
    <t>Philipsen</t>
  </si>
  <si>
    <t>Jorgenson</t>
  </si>
  <si>
    <t>Gall</t>
  </si>
  <si>
    <t>Girmay</t>
  </si>
  <si>
    <t>A. Yates</t>
  </si>
  <si>
    <t>C. Rodriguez</t>
  </si>
  <si>
    <t>Buitrago</t>
  </si>
  <si>
    <t>Van Wilder</t>
  </si>
  <si>
    <t>Martinez</t>
  </si>
  <si>
    <t>R4</t>
  </si>
  <si>
    <t>Roglic</t>
  </si>
  <si>
    <t>Evenepoel</t>
  </si>
  <si>
    <t>Van der Poel</t>
  </si>
  <si>
    <t>Vauquelin</t>
  </si>
  <si>
    <t>De Lie</t>
  </si>
  <si>
    <t>S. Yates</t>
  </si>
  <si>
    <t>Etape CLM+</t>
  </si>
  <si>
    <t>Gachignard *</t>
  </si>
  <si>
    <t>Vlasov *</t>
  </si>
  <si>
    <t>Groenewegen</t>
  </si>
  <si>
    <t>Almeida</t>
  </si>
  <si>
    <t>Milan</t>
  </si>
  <si>
    <t>Blackmoore</t>
  </si>
  <si>
    <t>Plapp</t>
  </si>
  <si>
    <t>Lund Andresen</t>
  </si>
  <si>
    <t>Visma</t>
  </si>
  <si>
    <t>Van Dijke *</t>
  </si>
  <si>
    <t>Bauhaus *</t>
  </si>
  <si>
    <t>Berckmoes *</t>
  </si>
  <si>
    <t>Touzé *</t>
  </si>
  <si>
    <t>Emile</t>
  </si>
  <si>
    <t>Arno</t>
  </si>
  <si>
    <t>Danish</t>
  </si>
  <si>
    <t>Skjelmose</t>
  </si>
  <si>
    <t>Onley</t>
  </si>
  <si>
    <t>Merlier</t>
  </si>
  <si>
    <t>Grégoire</t>
  </si>
  <si>
    <t>Cort</t>
  </si>
  <si>
    <t>Picnic PostNL</t>
  </si>
  <si>
    <t>Abrahamsen *</t>
  </si>
  <si>
    <t>Groves *</t>
  </si>
  <si>
    <t>Laurance *</t>
  </si>
  <si>
    <t>Healey</t>
  </si>
  <si>
    <t>Powless</t>
  </si>
  <si>
    <t>Kuss</t>
  </si>
  <si>
    <t>Nys</t>
  </si>
  <si>
    <t>V. Paret-Peintre</t>
  </si>
  <si>
    <t>Jegat *</t>
  </si>
  <si>
    <t>Trentin *</t>
  </si>
  <si>
    <t>Meus *</t>
  </si>
  <si>
    <t>Barré *</t>
  </si>
  <si>
    <t>Ganna</t>
  </si>
  <si>
    <t>Martin</t>
  </si>
  <si>
    <t>Alaphilippe *</t>
  </si>
  <si>
    <t>Oliveira *</t>
  </si>
  <si>
    <t>Jeannière *</t>
  </si>
  <si>
    <t>Van Der Poel</t>
  </si>
  <si>
    <t>Castrillo</t>
  </si>
  <si>
    <t>Schmid *</t>
  </si>
  <si>
    <t>A. Paret-Peintre *</t>
  </si>
  <si>
    <t>Page *</t>
  </si>
  <si>
    <t>Simmons</t>
  </si>
  <si>
    <t>Romeo</t>
  </si>
  <si>
    <t>Van Eetvelt</t>
  </si>
  <si>
    <t>O'Connor</t>
  </si>
  <si>
    <t>Storer</t>
  </si>
  <si>
    <t>Mohoric</t>
  </si>
  <si>
    <t>Affini *</t>
  </si>
  <si>
    <t>Haig *</t>
  </si>
  <si>
    <t>Sivakov *</t>
  </si>
  <si>
    <t>Louvel *</t>
  </si>
  <si>
    <t>Lipowitz</t>
  </si>
  <si>
    <t>T. Johannesen</t>
  </si>
  <si>
    <t>Buchmann</t>
  </si>
  <si>
    <t>Tejada *</t>
  </si>
  <si>
    <t>Delettre *</t>
  </si>
  <si>
    <t>Mas</t>
  </si>
  <si>
    <t>Asgreen</t>
  </si>
  <si>
    <t>Woods</t>
  </si>
  <si>
    <t>Narvaez *</t>
  </si>
  <si>
    <t>Soler *</t>
  </si>
  <si>
    <t>Berthet *</t>
  </si>
  <si>
    <t>G. Thomas *</t>
  </si>
  <si>
    <t xml:space="preserve">Alaphilippe </t>
  </si>
  <si>
    <t>Lanterne Rouge Gen.</t>
  </si>
  <si>
    <t>Pronos</t>
  </si>
  <si>
    <t>Pronostique</t>
  </si>
  <si>
    <t>Lant. Gen.</t>
  </si>
  <si>
    <t>Mac, Raph</t>
  </si>
  <si>
    <t>Raph, Sylvain, Cédric</t>
  </si>
  <si>
    <t xml:space="preserve">Narvaez </t>
  </si>
  <si>
    <t>Pogacar</t>
  </si>
  <si>
    <t>Nico, Mac, Sylvain</t>
  </si>
  <si>
    <t>Healy</t>
  </si>
  <si>
    <t>v</t>
  </si>
  <si>
    <t xml:space="preserve">Affini </t>
  </si>
  <si>
    <t>S.Yates</t>
  </si>
  <si>
    <t>Blackmore</t>
  </si>
  <si>
    <t>Abrahamsen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</si>
</sst>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sz val="7"/>
      <name val="Tahoma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24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u/>
      <sz val="10"/>
      <color theme="1"/>
      <name val="Comic Sans MS"/>
      <family val="4"/>
    </font>
    <font>
      <b/>
      <sz val="10"/>
      <name val="Verdana"/>
      <family val="2"/>
    </font>
    <font>
      <sz val="8"/>
      <color rgb="FFFFC58B"/>
      <name val="Arial"/>
      <family val="2"/>
    </font>
    <font>
      <strike/>
      <sz val="10"/>
      <name val="Comic Sans MS"/>
      <family val="4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1"/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darkUp">
        <fgColor theme="1"/>
        <bgColor theme="9" tint="0.79995117038483843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2" xfId="0" applyBorder="1"/>
    <xf numFmtId="0" fontId="4" fillId="0" borderId="0" xfId="0" applyFont="1"/>
    <xf numFmtId="0" fontId="2" fillId="3" borderId="4" xfId="0" applyFont="1" applyFill="1" applyBorder="1"/>
    <xf numFmtId="0" fontId="6" fillId="0" borderId="4" xfId="0" applyFont="1" applyBorder="1"/>
    <xf numFmtId="0" fontId="4" fillId="0" borderId="0" xfId="0" applyFont="1" applyAlignment="1">
      <alignment horizontal="right"/>
    </xf>
    <xf numFmtId="0" fontId="0" fillId="7" borderId="4" xfId="0" applyFill="1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19" xfId="0" applyBorder="1"/>
    <xf numFmtId="0" fontId="0" fillId="0" borderId="9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25" xfId="0" applyBorder="1"/>
    <xf numFmtId="0" fontId="4" fillId="3" borderId="21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21" xfId="0" applyBorder="1"/>
    <xf numFmtId="0" fontId="0" fillId="0" borderId="26" xfId="0" applyBorder="1"/>
    <xf numFmtId="0" fontId="0" fillId="0" borderId="22" xfId="0" applyBorder="1"/>
    <xf numFmtId="0" fontId="0" fillId="0" borderId="38" xfId="0" applyBorder="1"/>
    <xf numFmtId="0" fontId="0" fillId="0" borderId="12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4" borderId="39" xfId="0" applyFill="1" applyBorder="1"/>
    <xf numFmtId="0" fontId="0" fillId="4" borderId="31" xfId="0" applyFill="1" applyBorder="1"/>
    <xf numFmtId="0" fontId="0" fillId="4" borderId="36" xfId="0" applyFill="1" applyBorder="1"/>
    <xf numFmtId="0" fontId="0" fillId="5" borderId="43" xfId="0" applyFill="1" applyBorder="1"/>
    <xf numFmtId="0" fontId="0" fillId="5" borderId="29" xfId="0" applyFill="1" applyBorder="1"/>
    <xf numFmtId="0" fontId="0" fillId="5" borderId="44" xfId="0" applyFill="1" applyBorder="1"/>
    <xf numFmtId="0" fontId="0" fillId="2" borderId="43" xfId="0" applyFill="1" applyBorder="1"/>
    <xf numFmtId="0" fontId="0" fillId="2" borderId="29" xfId="0" applyFill="1" applyBorder="1"/>
    <xf numFmtId="0" fontId="0" fillId="2" borderId="44" xfId="0" applyFill="1" applyBorder="1"/>
    <xf numFmtId="0" fontId="0" fillId="6" borderId="15" xfId="0" applyFill="1" applyBorder="1"/>
    <xf numFmtId="0" fontId="0" fillId="10" borderId="43" xfId="0" applyFill="1" applyBorder="1"/>
    <xf numFmtId="0" fontId="0" fillId="10" borderId="29" xfId="0" applyFill="1" applyBorder="1"/>
    <xf numFmtId="0" fontId="0" fillId="10" borderId="44" xfId="0" applyFill="1" applyBorder="1"/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6" borderId="42" xfId="0" applyFill="1" applyBorder="1"/>
    <xf numFmtId="0" fontId="0" fillId="6" borderId="37" xfId="0" applyFill="1" applyBorder="1"/>
    <xf numFmtId="0" fontId="0" fillId="6" borderId="45" xfId="0" applyFill="1" applyBorder="1"/>
    <xf numFmtId="0" fontId="4" fillId="9" borderId="24" xfId="0" applyFont="1" applyFill="1" applyBorder="1"/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5" borderId="47" xfId="0" applyFill="1" applyBorder="1"/>
    <xf numFmtId="0" fontId="0" fillId="2" borderId="47" xfId="0" applyFill="1" applyBorder="1"/>
    <xf numFmtId="0" fontId="0" fillId="10" borderId="47" xfId="0" applyFill="1" applyBorder="1"/>
    <xf numFmtId="0" fontId="0" fillId="0" borderId="15" xfId="0" applyBorder="1" applyAlignment="1">
      <alignment horizontal="right"/>
    </xf>
    <xf numFmtId="0" fontId="0" fillId="2" borderId="48" xfId="0" applyFill="1" applyBorder="1"/>
    <xf numFmtId="0" fontId="0" fillId="0" borderId="7" xfId="0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3" borderId="4" xfId="0" applyFont="1" applyFill="1" applyBorder="1"/>
    <xf numFmtId="0" fontId="4" fillId="0" borderId="0" xfId="0" applyFont="1" applyAlignment="1">
      <alignment horizontal="center"/>
    </xf>
    <xf numFmtId="0" fontId="0" fillId="0" borderId="10" xfId="0" applyBorder="1"/>
    <xf numFmtId="0" fontId="5" fillId="0" borderId="11" xfId="0" applyFont="1" applyBorder="1"/>
    <xf numFmtId="0" fontId="5" fillId="0" borderId="42" xfId="0" applyFont="1" applyBorder="1"/>
    <xf numFmtId="0" fontId="0" fillId="0" borderId="42" xfId="0" applyBorder="1"/>
    <xf numFmtId="0" fontId="0" fillId="0" borderId="17" xfId="0" applyBorder="1"/>
    <xf numFmtId="0" fontId="1" fillId="6" borderId="46" xfId="0" applyFont="1" applyFill="1" applyBorder="1"/>
    <xf numFmtId="0" fontId="0" fillId="0" borderId="49" xfId="0" applyBorder="1"/>
    <xf numFmtId="0" fontId="4" fillId="0" borderId="5" xfId="0" applyFont="1" applyBorder="1"/>
    <xf numFmtId="0" fontId="5" fillId="0" borderId="30" xfId="0" applyFont="1" applyBorder="1"/>
    <xf numFmtId="0" fontId="5" fillId="0" borderId="20" xfId="0" applyFont="1" applyBorder="1"/>
    <xf numFmtId="0" fontId="5" fillId="0" borderId="10" xfId="0" applyFont="1" applyBorder="1"/>
    <xf numFmtId="0" fontId="1" fillId="6" borderId="38" xfId="0" applyFont="1" applyFill="1" applyBorder="1"/>
    <xf numFmtId="0" fontId="0" fillId="7" borderId="22" xfId="0" applyFill="1" applyBorder="1"/>
    <xf numFmtId="0" fontId="0" fillId="12" borderId="19" xfId="0" applyFill="1" applyBorder="1"/>
    <xf numFmtId="0" fontId="0" fillId="0" borderId="5" xfId="0" applyBorder="1"/>
    <xf numFmtId="0" fontId="5" fillId="0" borderId="33" xfId="0" applyFont="1" applyBorder="1"/>
    <xf numFmtId="0" fontId="6" fillId="13" borderId="4" xfId="0" applyFont="1" applyFill="1" applyBorder="1"/>
    <xf numFmtId="0" fontId="0" fillId="0" borderId="28" xfId="0" applyBorder="1"/>
    <xf numFmtId="0" fontId="0" fillId="14" borderId="14" xfId="0" applyFill="1" applyBorder="1"/>
    <xf numFmtId="0" fontId="0" fillId="15" borderId="34" xfId="0" applyFill="1" applyBorder="1"/>
    <xf numFmtId="0" fontId="0" fillId="16" borderId="34" xfId="0" applyFill="1" applyBorder="1"/>
    <xf numFmtId="0" fontId="0" fillId="13" borderId="42" xfId="0" applyFill="1" applyBorder="1"/>
    <xf numFmtId="0" fontId="0" fillId="4" borderId="14" xfId="0" applyFill="1" applyBorder="1"/>
    <xf numFmtId="0" fontId="0" fillId="5" borderId="34" xfId="0" applyFill="1" applyBorder="1"/>
    <xf numFmtId="0" fontId="0" fillId="2" borderId="34" xfId="0" applyFill="1" applyBorder="1"/>
    <xf numFmtId="0" fontId="4" fillId="0" borderId="4" xfId="0" applyFont="1" applyBorder="1"/>
    <xf numFmtId="0" fontId="5" fillId="6" borderId="3" xfId="0" applyFont="1" applyFill="1" applyBorder="1"/>
    <xf numFmtId="1" fontId="0" fillId="0" borderId="0" xfId="0" applyNumberFormat="1"/>
    <xf numFmtId="1" fontId="0" fillId="0" borderId="3" xfId="0" applyNumberFormat="1" applyBorder="1"/>
    <xf numFmtId="1" fontId="0" fillId="0" borderId="4" xfId="0" applyNumberFormat="1" applyBorder="1"/>
    <xf numFmtId="0" fontId="4" fillId="0" borderId="54" xfId="0" applyFont="1" applyBorder="1" applyAlignment="1">
      <alignment horizontal="right"/>
    </xf>
    <xf numFmtId="0" fontId="0" fillId="0" borderId="54" xfId="0" applyBorder="1"/>
    <xf numFmtId="0" fontId="4" fillId="0" borderId="54" xfId="0" applyFont="1" applyBorder="1"/>
    <xf numFmtId="0" fontId="4" fillId="14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center" wrapText="1"/>
    </xf>
    <xf numFmtId="0" fontId="4" fillId="18" borderId="4" xfId="0" applyFont="1" applyFill="1" applyBorder="1" applyAlignment="1">
      <alignment horizontal="center" vertical="center" wrapText="1"/>
    </xf>
    <xf numFmtId="0" fontId="0" fillId="19" borderId="27" xfId="0" applyFill="1" applyBorder="1" applyAlignment="1">
      <alignment horizontal="left"/>
    </xf>
    <xf numFmtId="0" fontId="0" fillId="19" borderId="55" xfId="0" applyFill="1" applyBorder="1" applyAlignment="1">
      <alignment horizontal="left"/>
    </xf>
    <xf numFmtId="0" fontId="9" fillId="0" borderId="0" xfId="0" applyFont="1"/>
    <xf numFmtId="0" fontId="10" fillId="0" borderId="0" xfId="1" applyFont="1" applyAlignment="1"/>
    <xf numFmtId="0" fontId="11" fillId="0" borderId="0" xfId="0" applyFont="1" applyAlignment="1">
      <alignment horizontal="right"/>
    </xf>
    <xf numFmtId="0" fontId="5" fillId="0" borderId="50" xfId="0" applyFont="1" applyBorder="1"/>
    <xf numFmtId="0" fontId="0" fillId="0" borderId="52" xfId="0" applyBorder="1"/>
    <xf numFmtId="0" fontId="0" fillId="0" borderId="61" xfId="0" applyBorder="1"/>
    <xf numFmtId="0" fontId="4" fillId="21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56" xfId="0" applyFont="1" applyFill="1" applyBorder="1"/>
    <xf numFmtId="1" fontId="4" fillId="10" borderId="57" xfId="0" applyNumberFormat="1" applyFont="1" applyFill="1" applyBorder="1"/>
    <xf numFmtId="0" fontId="4" fillId="10" borderId="57" xfId="0" applyFont="1" applyFill="1" applyBorder="1"/>
    <xf numFmtId="0" fontId="0" fillId="16" borderId="29" xfId="0" applyFill="1" applyBorder="1"/>
    <xf numFmtId="0" fontId="5" fillId="0" borderId="36" xfId="0" applyFont="1" applyBorder="1"/>
    <xf numFmtId="0" fontId="5" fillId="0" borderId="8" xfId="0" applyFont="1" applyBorder="1"/>
    <xf numFmtId="0" fontId="5" fillId="0" borderId="40" xfId="0" applyFont="1" applyBorder="1"/>
    <xf numFmtId="0" fontId="4" fillId="22" borderId="56" xfId="0" applyFont="1" applyFill="1" applyBorder="1"/>
    <xf numFmtId="1" fontId="4" fillId="22" borderId="57" xfId="0" applyNumberFormat="1" applyFont="1" applyFill="1" applyBorder="1"/>
    <xf numFmtId="0" fontId="4" fillId="22" borderId="57" xfId="0" applyFont="1" applyFill="1" applyBorder="1"/>
    <xf numFmtId="1" fontId="4" fillId="23" borderId="56" xfId="0" applyNumberFormat="1" applyFont="1" applyFill="1" applyBorder="1"/>
    <xf numFmtId="0" fontId="4" fillId="23" borderId="56" xfId="0" applyFont="1" applyFill="1" applyBorder="1"/>
    <xf numFmtId="0" fontId="4" fillId="21" borderId="56" xfId="0" applyFont="1" applyFill="1" applyBorder="1"/>
    <xf numFmtId="1" fontId="4" fillId="21" borderId="57" xfId="0" applyNumberFormat="1" applyFont="1" applyFill="1" applyBorder="1"/>
    <xf numFmtId="0" fontId="4" fillId="21" borderId="57" xfId="0" applyFont="1" applyFill="1" applyBorder="1"/>
    <xf numFmtId="0" fontId="4" fillId="9" borderId="56" xfId="0" applyFont="1" applyFill="1" applyBorder="1"/>
    <xf numFmtId="1" fontId="4" fillId="9" borderId="57" xfId="0" applyNumberFormat="1" applyFont="1" applyFill="1" applyBorder="1"/>
    <xf numFmtId="0" fontId="4" fillId="9" borderId="57" xfId="0" applyFont="1" applyFill="1" applyBorder="1"/>
    <xf numFmtId="0" fontId="4" fillId="20" borderId="56" xfId="0" applyFont="1" applyFill="1" applyBorder="1"/>
    <xf numFmtId="1" fontId="12" fillId="20" borderId="52" xfId="0" applyNumberFormat="1" applyFont="1" applyFill="1" applyBorder="1" applyAlignment="1">
      <alignment vertical="top"/>
    </xf>
    <xf numFmtId="1" fontId="4" fillId="20" borderId="56" xfId="0" applyNumberFormat="1" applyFont="1" applyFill="1" applyBorder="1"/>
    <xf numFmtId="1" fontId="4" fillId="20" borderId="18" xfId="0" applyNumberFormat="1" applyFont="1" applyFill="1" applyBorder="1" applyAlignment="1">
      <alignment horizontal="center" vertical="center"/>
    </xf>
    <xf numFmtId="1" fontId="4" fillId="20" borderId="51" xfId="0" applyNumberFormat="1" applyFont="1" applyFill="1" applyBorder="1" applyAlignment="1">
      <alignment horizontal="center" vertical="center"/>
    </xf>
    <xf numFmtId="1" fontId="4" fillId="20" borderId="60" xfId="0" applyNumberFormat="1" applyFont="1" applyFill="1" applyBorder="1" applyAlignment="1">
      <alignment horizontal="center" vertical="center"/>
    </xf>
    <xf numFmtId="0" fontId="4" fillId="20" borderId="59" xfId="0" applyFont="1" applyFill="1" applyBorder="1" applyAlignment="1">
      <alignment horizontal="center" vertical="center"/>
    </xf>
    <xf numFmtId="0" fontId="4" fillId="20" borderId="59" xfId="0" applyFont="1" applyFill="1" applyBorder="1" applyAlignment="1">
      <alignment horizontal="center"/>
    </xf>
    <xf numFmtId="1" fontId="12" fillId="20" borderId="62" xfId="0" applyNumberFormat="1" applyFont="1" applyFill="1" applyBorder="1" applyAlignment="1">
      <alignment vertical="top"/>
    </xf>
    <xf numFmtId="1" fontId="4" fillId="20" borderId="58" xfId="0" applyNumberFormat="1" applyFont="1" applyFill="1" applyBorder="1"/>
    <xf numFmtId="0" fontId="0" fillId="20" borderId="58" xfId="0" applyFill="1" applyBorder="1"/>
    <xf numFmtId="1" fontId="0" fillId="24" borderId="59" xfId="0" applyNumberFormat="1" applyFill="1" applyBorder="1"/>
    <xf numFmtId="0" fontId="5" fillId="23" borderId="15" xfId="0" applyFont="1" applyFill="1" applyBorder="1"/>
    <xf numFmtId="0" fontId="5" fillId="0" borderId="31" xfId="0" applyFont="1" applyBorder="1"/>
    <xf numFmtId="0" fontId="0" fillId="0" borderId="11" xfId="0" applyBorder="1"/>
    <xf numFmtId="0" fontId="0" fillId="0" borderId="50" xfId="0" applyBorder="1"/>
    <xf numFmtId="0" fontId="0" fillId="0" borderId="45" xfId="0" applyBorder="1"/>
    <xf numFmtId="0" fontId="0" fillId="0" borderId="63" xfId="0" applyBorder="1"/>
    <xf numFmtId="0" fontId="0" fillId="0" borderId="3" xfId="0" applyBorder="1"/>
    <xf numFmtId="0" fontId="5" fillId="0" borderId="38" xfId="0" applyFont="1" applyBorder="1"/>
    <xf numFmtId="0" fontId="5" fillId="22" borderId="15" xfId="0" applyFont="1" applyFill="1" applyBorder="1"/>
    <xf numFmtId="0" fontId="5" fillId="21" borderId="15" xfId="0" applyFont="1" applyFill="1" applyBorder="1"/>
    <xf numFmtId="0" fontId="5" fillId="9" borderId="15" xfId="0" applyFont="1" applyFill="1" applyBorder="1"/>
    <xf numFmtId="0" fontId="5" fillId="10" borderId="15" xfId="0" applyFont="1" applyFill="1" applyBorder="1"/>
    <xf numFmtId="0" fontId="4" fillId="0" borderId="58" xfId="0" applyFont="1" applyBorder="1" applyAlignment="1">
      <alignment horizontal="right"/>
    </xf>
    <xf numFmtId="0" fontId="4" fillId="0" borderId="64" xfId="0" applyFont="1" applyBorder="1" applyAlignment="1">
      <alignment horizontal="right"/>
    </xf>
    <xf numFmtId="1" fontId="4" fillId="20" borderId="64" xfId="0" applyNumberFormat="1" applyFont="1" applyFill="1" applyBorder="1"/>
    <xf numFmtId="0" fontId="0" fillId="20" borderId="64" xfId="0" applyFill="1" applyBorder="1"/>
    <xf numFmtId="0" fontId="4" fillId="20" borderId="64" xfId="0" applyFont="1" applyFill="1" applyBorder="1"/>
    <xf numFmtId="0" fontId="0" fillId="0" borderId="65" xfId="0" applyBorder="1"/>
    <xf numFmtId="0" fontId="4" fillId="26" borderId="56" xfId="0" applyFont="1" applyFill="1" applyBorder="1" applyAlignment="1">
      <alignment horizontal="left"/>
    </xf>
    <xf numFmtId="0" fontId="4" fillId="25" borderId="56" xfId="0" applyFont="1" applyFill="1" applyBorder="1" applyAlignment="1">
      <alignment horizontal="left"/>
    </xf>
    <xf numFmtId="0" fontId="5" fillId="25" borderId="15" xfId="0" applyFont="1" applyFill="1" applyBorder="1"/>
    <xf numFmtId="0" fontId="5" fillId="26" borderId="15" xfId="0" applyFont="1" applyFill="1" applyBorder="1"/>
    <xf numFmtId="0" fontId="4" fillId="27" borderId="56" xfId="0" applyFont="1" applyFill="1" applyBorder="1" applyAlignment="1">
      <alignment horizontal="left"/>
    </xf>
    <xf numFmtId="0" fontId="5" fillId="27" borderId="15" xfId="0" applyFont="1" applyFill="1" applyBorder="1"/>
    <xf numFmtId="1" fontId="4" fillId="27" borderId="57" xfId="0" applyNumberFormat="1" applyFont="1" applyFill="1" applyBorder="1"/>
    <xf numFmtId="0" fontId="4" fillId="26" borderId="56" xfId="0" applyFont="1" applyFill="1" applyBorder="1"/>
    <xf numFmtId="0" fontId="4" fillId="25" borderId="56" xfId="0" applyFont="1" applyFill="1" applyBorder="1"/>
    <xf numFmtId="1" fontId="4" fillId="26" borderId="56" xfId="0" applyNumberFormat="1" applyFont="1" applyFill="1" applyBorder="1"/>
    <xf numFmtId="0" fontId="13" fillId="13" borderId="4" xfId="0" applyFont="1" applyFill="1" applyBorder="1"/>
    <xf numFmtId="0" fontId="4" fillId="3" borderId="9" xfId="0" applyFont="1" applyFill="1" applyBorder="1" applyAlignment="1">
      <alignment horizontal="center"/>
    </xf>
    <xf numFmtId="0" fontId="0" fillId="0" borderId="16" xfId="0" applyBorder="1"/>
    <xf numFmtId="0" fontId="0" fillId="25" borderId="1" xfId="0" applyFill="1" applyBorder="1" applyAlignment="1">
      <alignment horizontal="right"/>
    </xf>
    <xf numFmtId="1" fontId="0" fillId="4" borderId="38" xfId="0" applyNumberFormat="1" applyFill="1" applyBorder="1"/>
    <xf numFmtId="0" fontId="4" fillId="3" borderId="20" xfId="0" applyFont="1" applyFill="1" applyBorder="1" applyAlignment="1">
      <alignment horizontal="center"/>
    </xf>
    <xf numFmtId="0" fontId="4" fillId="23" borderId="15" xfId="0" applyFont="1" applyFill="1" applyBorder="1"/>
    <xf numFmtId="0" fontId="4" fillId="10" borderId="15" xfId="0" applyFont="1" applyFill="1" applyBorder="1"/>
    <xf numFmtId="0" fontId="4" fillId="19" borderId="66" xfId="0" applyFont="1" applyFill="1" applyBorder="1" applyAlignment="1">
      <alignment horizontal="left" vertical="center"/>
    </xf>
    <xf numFmtId="0" fontId="4" fillId="19" borderId="67" xfId="0" applyFont="1" applyFill="1" applyBorder="1" applyAlignment="1">
      <alignment horizontal="left"/>
    </xf>
    <xf numFmtId="0" fontId="4" fillId="19" borderId="67" xfId="0" applyFont="1" applyFill="1" applyBorder="1" applyAlignment="1">
      <alignment horizontal="right"/>
    </xf>
    <xf numFmtId="0" fontId="5" fillId="19" borderId="68" xfId="0" applyFont="1" applyFill="1" applyBorder="1" applyAlignment="1">
      <alignment horizontal="right"/>
    </xf>
    <xf numFmtId="0" fontId="4" fillId="19" borderId="0" xfId="0" applyFont="1" applyFill="1" applyAlignment="1">
      <alignment vertical="center"/>
    </xf>
    <xf numFmtId="1" fontId="4" fillId="19" borderId="0" xfId="0" applyNumberFormat="1" applyFont="1" applyFill="1" applyAlignment="1">
      <alignment vertical="center"/>
    </xf>
    <xf numFmtId="1" fontId="0" fillId="19" borderId="53" xfId="0" applyNumberFormat="1" applyFill="1" applyBorder="1" applyAlignment="1">
      <alignment vertical="center"/>
    </xf>
    <xf numFmtId="1" fontId="4" fillId="19" borderId="54" xfId="0" applyNumberFormat="1" applyFont="1" applyFill="1" applyBorder="1" applyAlignment="1">
      <alignment vertical="center"/>
    </xf>
    <xf numFmtId="1" fontId="4" fillId="25" borderId="56" xfId="0" applyNumberFormat="1" applyFont="1" applyFill="1" applyBorder="1"/>
    <xf numFmtId="0" fontId="4" fillId="11" borderId="5" xfId="0" applyFont="1" applyFill="1" applyBorder="1"/>
    <xf numFmtId="0" fontId="4" fillId="21" borderId="15" xfId="0" applyFont="1" applyFill="1" applyBorder="1"/>
    <xf numFmtId="0" fontId="4" fillId="22" borderId="15" xfId="0" applyFont="1" applyFill="1" applyBorder="1"/>
    <xf numFmtId="0" fontId="4" fillId="26" borderId="15" xfId="0" applyFont="1" applyFill="1" applyBorder="1"/>
    <xf numFmtId="0" fontId="4" fillId="27" borderId="56" xfId="0" applyFont="1" applyFill="1" applyBorder="1"/>
    <xf numFmtId="0" fontId="7" fillId="0" borderId="0" xfId="0" applyFont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4" fillId="9" borderId="5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left"/>
    </xf>
    <xf numFmtId="0" fontId="4" fillId="8" borderId="0" xfId="0" applyFont="1" applyFill="1" applyAlignment="1">
      <alignment horizontal="left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FF00"/>
      <color rgb="FFFFFF66"/>
      <color rgb="FFFFCCFF"/>
      <color rgb="FFFFFF99"/>
      <color rgb="FFFFFFCC"/>
      <color rgb="FFCCECFF"/>
      <color rgb="FFF47AC6"/>
      <color rgb="FFFFC58B"/>
      <color rgb="FFD99694"/>
      <color rgb="FF6245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Resumé!$B$17</c:f>
              <c:strCache>
                <c:ptCount val="1"/>
                <c:pt idx="0">
                  <c:v>Nico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Resumé!$C$17:$W$17</c:f>
              <c:numCache>
                <c:formatCode>General</c:formatCode>
                <c:ptCount val="21"/>
                <c:pt idx="0">
                  <c:v>194</c:v>
                </c:pt>
                <c:pt idx="1">
                  <c:v>182</c:v>
                </c:pt>
                <c:pt idx="2">
                  <c:v>283</c:v>
                </c:pt>
                <c:pt idx="3">
                  <c:v>225</c:v>
                </c:pt>
                <c:pt idx="4">
                  <c:v>364</c:v>
                </c:pt>
                <c:pt idx="5">
                  <c:v>170</c:v>
                </c:pt>
                <c:pt idx="6">
                  <c:v>284</c:v>
                </c:pt>
                <c:pt idx="7">
                  <c:v>309</c:v>
                </c:pt>
                <c:pt idx="8">
                  <c:v>279</c:v>
                </c:pt>
                <c:pt idx="9">
                  <c:v>203</c:v>
                </c:pt>
                <c:pt idx="10">
                  <c:v>161</c:v>
                </c:pt>
                <c:pt idx="11">
                  <c:v>250</c:v>
                </c:pt>
                <c:pt idx="12">
                  <c:v>221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E-4132-A50A-F66FA7A3FC9E}"/>
            </c:ext>
          </c:extLst>
        </c:ser>
        <c:ser>
          <c:idx val="1"/>
          <c:order val="1"/>
          <c:tx>
            <c:strRef>
              <c:f>Resumé!$B$19</c:f>
              <c:strCache>
                <c:ptCount val="1"/>
                <c:pt idx="0">
                  <c:v>Cédric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Resumé!$C$19:$W$19</c:f>
              <c:numCache>
                <c:formatCode>General</c:formatCode>
                <c:ptCount val="21"/>
                <c:pt idx="0">
                  <c:v>19</c:v>
                </c:pt>
                <c:pt idx="1">
                  <c:v>249</c:v>
                </c:pt>
                <c:pt idx="2">
                  <c:v>173</c:v>
                </c:pt>
                <c:pt idx="3">
                  <c:v>373</c:v>
                </c:pt>
                <c:pt idx="4">
                  <c:v>215</c:v>
                </c:pt>
                <c:pt idx="5">
                  <c:v>145</c:v>
                </c:pt>
                <c:pt idx="6">
                  <c:v>337</c:v>
                </c:pt>
                <c:pt idx="7">
                  <c:v>258</c:v>
                </c:pt>
                <c:pt idx="8">
                  <c:v>322</c:v>
                </c:pt>
                <c:pt idx="9">
                  <c:v>163</c:v>
                </c:pt>
                <c:pt idx="10">
                  <c:v>201</c:v>
                </c:pt>
                <c:pt idx="11">
                  <c:v>329</c:v>
                </c:pt>
                <c:pt idx="12">
                  <c:v>347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E-4132-A50A-F66FA7A3FC9E}"/>
            </c:ext>
          </c:extLst>
        </c:ser>
        <c:ser>
          <c:idx val="2"/>
          <c:order val="2"/>
          <c:tx>
            <c:strRef>
              <c:f>Resumé!$B$21</c:f>
              <c:strCache>
                <c:ptCount val="1"/>
                <c:pt idx="0">
                  <c:v>Mac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8E-4132-A50A-F66FA7A3FC9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8E-4132-A50A-F66FA7A3FC9E}"/>
              </c:ext>
            </c:extLst>
          </c:dPt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Resumé!$C$21:$W$21</c:f>
              <c:numCache>
                <c:formatCode>General</c:formatCode>
                <c:ptCount val="21"/>
                <c:pt idx="0">
                  <c:v>0</c:v>
                </c:pt>
                <c:pt idx="1">
                  <c:v>144</c:v>
                </c:pt>
                <c:pt idx="2">
                  <c:v>95</c:v>
                </c:pt>
                <c:pt idx="3">
                  <c:v>198</c:v>
                </c:pt>
                <c:pt idx="4">
                  <c:v>218</c:v>
                </c:pt>
                <c:pt idx="5">
                  <c:v>379</c:v>
                </c:pt>
                <c:pt idx="6">
                  <c:v>171</c:v>
                </c:pt>
                <c:pt idx="7">
                  <c:v>224</c:v>
                </c:pt>
                <c:pt idx="8">
                  <c:v>138</c:v>
                </c:pt>
                <c:pt idx="9">
                  <c:v>254</c:v>
                </c:pt>
                <c:pt idx="10">
                  <c:v>261</c:v>
                </c:pt>
                <c:pt idx="11">
                  <c:v>139</c:v>
                </c:pt>
                <c:pt idx="12">
                  <c:v>119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8E-4132-A50A-F66FA7A3FC9E}"/>
            </c:ext>
          </c:extLst>
        </c:ser>
        <c:ser>
          <c:idx val="3"/>
          <c:order val="3"/>
          <c:tx>
            <c:strRef>
              <c:f>Resumé!$B$23</c:f>
              <c:strCache>
                <c:ptCount val="1"/>
                <c:pt idx="0">
                  <c:v>Sylvain</c:v>
                </c:pt>
              </c:strCache>
            </c:strRef>
          </c:tx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Resumé!$C$23:$W$23</c:f>
              <c:numCache>
                <c:formatCode>General</c:formatCode>
                <c:ptCount val="21"/>
                <c:pt idx="0">
                  <c:v>100</c:v>
                </c:pt>
                <c:pt idx="1">
                  <c:v>131</c:v>
                </c:pt>
                <c:pt idx="2">
                  <c:v>132</c:v>
                </c:pt>
                <c:pt idx="3">
                  <c:v>177</c:v>
                </c:pt>
                <c:pt idx="4">
                  <c:v>198</c:v>
                </c:pt>
                <c:pt idx="5">
                  <c:v>110</c:v>
                </c:pt>
                <c:pt idx="6">
                  <c:v>247</c:v>
                </c:pt>
                <c:pt idx="7">
                  <c:v>150</c:v>
                </c:pt>
                <c:pt idx="8">
                  <c:v>224</c:v>
                </c:pt>
                <c:pt idx="9">
                  <c:v>136</c:v>
                </c:pt>
                <c:pt idx="10">
                  <c:v>122</c:v>
                </c:pt>
                <c:pt idx="11">
                  <c:v>240</c:v>
                </c:pt>
                <c:pt idx="12">
                  <c:v>256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8E-4132-A50A-F66FA7A3FC9E}"/>
            </c:ext>
          </c:extLst>
        </c:ser>
        <c:ser>
          <c:idx val="5"/>
          <c:order val="4"/>
          <c:tx>
            <c:strRef>
              <c:f>Resumé!$B$25</c:f>
              <c:strCache>
                <c:ptCount val="1"/>
                <c:pt idx="0">
                  <c:v>Raph</c:v>
                </c:pt>
              </c:strCache>
            </c:strRef>
          </c:tx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Resumé!$C$25:$W$25</c:f>
              <c:numCache>
                <c:formatCode>General</c:formatCode>
                <c:ptCount val="21"/>
                <c:pt idx="0">
                  <c:v>113</c:v>
                </c:pt>
                <c:pt idx="1">
                  <c:v>291</c:v>
                </c:pt>
                <c:pt idx="2">
                  <c:v>238</c:v>
                </c:pt>
                <c:pt idx="3">
                  <c:v>391</c:v>
                </c:pt>
                <c:pt idx="4">
                  <c:v>219</c:v>
                </c:pt>
                <c:pt idx="5">
                  <c:v>228</c:v>
                </c:pt>
                <c:pt idx="6">
                  <c:v>264</c:v>
                </c:pt>
                <c:pt idx="7">
                  <c:v>154</c:v>
                </c:pt>
                <c:pt idx="8">
                  <c:v>251</c:v>
                </c:pt>
                <c:pt idx="9">
                  <c:v>179</c:v>
                </c:pt>
                <c:pt idx="10">
                  <c:v>199</c:v>
                </c:pt>
                <c:pt idx="11">
                  <c:v>227</c:v>
                </c:pt>
                <c:pt idx="12">
                  <c:v>336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8E-4132-A50A-F66FA7A3FC9E}"/>
            </c:ext>
          </c:extLst>
        </c:ser>
        <c:ser>
          <c:idx val="4"/>
          <c:order val="5"/>
          <c:tx>
            <c:v>Danish</c:v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Resumé!$C$27:$W$27</c:f>
              <c:numCache>
                <c:formatCode>General</c:formatCode>
                <c:ptCount val="21"/>
                <c:pt idx="0">
                  <c:v>48</c:v>
                </c:pt>
                <c:pt idx="1">
                  <c:v>105</c:v>
                </c:pt>
                <c:pt idx="2">
                  <c:v>55</c:v>
                </c:pt>
                <c:pt idx="3">
                  <c:v>186</c:v>
                </c:pt>
                <c:pt idx="4">
                  <c:v>153</c:v>
                </c:pt>
                <c:pt idx="5">
                  <c:v>250</c:v>
                </c:pt>
                <c:pt idx="6">
                  <c:v>159</c:v>
                </c:pt>
                <c:pt idx="7">
                  <c:v>86</c:v>
                </c:pt>
                <c:pt idx="8">
                  <c:v>111</c:v>
                </c:pt>
                <c:pt idx="9">
                  <c:v>184</c:v>
                </c:pt>
                <c:pt idx="10">
                  <c:v>97</c:v>
                </c:pt>
                <c:pt idx="11">
                  <c:v>165</c:v>
                </c:pt>
                <c:pt idx="12">
                  <c:v>179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3F-4B4E-95AD-63B2C5A7A6A7}"/>
            </c:ext>
          </c:extLst>
        </c:ser>
        <c:ser>
          <c:idx val="6"/>
          <c:order val="6"/>
          <c:tx>
            <c:v>Arno</c:v>
          </c:tx>
          <c:spPr>
            <a:solidFill>
              <a:srgbClr val="FFFF66"/>
            </a:solidFill>
          </c:spPr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Resumé!$C$29:$W$29</c:f>
              <c:numCache>
                <c:formatCode>General</c:formatCode>
                <c:ptCount val="21"/>
                <c:pt idx="0">
                  <c:v>108</c:v>
                </c:pt>
                <c:pt idx="1">
                  <c:v>169</c:v>
                </c:pt>
                <c:pt idx="2">
                  <c:v>97</c:v>
                </c:pt>
                <c:pt idx="3">
                  <c:v>259</c:v>
                </c:pt>
                <c:pt idx="4">
                  <c:v>213</c:v>
                </c:pt>
                <c:pt idx="5">
                  <c:v>169</c:v>
                </c:pt>
                <c:pt idx="6">
                  <c:v>280</c:v>
                </c:pt>
                <c:pt idx="7">
                  <c:v>128</c:v>
                </c:pt>
                <c:pt idx="8">
                  <c:v>128</c:v>
                </c:pt>
                <c:pt idx="9">
                  <c:v>313</c:v>
                </c:pt>
                <c:pt idx="10">
                  <c:v>131</c:v>
                </c:pt>
                <c:pt idx="11">
                  <c:v>458</c:v>
                </c:pt>
                <c:pt idx="12">
                  <c:v>464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3F-4B4E-95AD-63B2C5A7A6A7}"/>
            </c:ext>
          </c:extLst>
        </c:ser>
        <c:ser>
          <c:idx val="7"/>
          <c:order val="7"/>
          <c:tx>
            <c:v>Emile</c:v>
          </c:tx>
          <c:spPr>
            <a:solidFill>
              <a:srgbClr val="FFCCFF"/>
            </a:solidFill>
          </c:spPr>
          <c:invertIfNegative val="0"/>
          <c:cat>
            <c:strRef>
              <c:f>Resumé!$C$16:$W$16</c:f>
              <c:strCache>
                <c:ptCount val="21"/>
                <c:pt idx="0">
                  <c:v>Etape 1</c:v>
                </c:pt>
                <c:pt idx="1">
                  <c:v>Etape 2</c:v>
                </c:pt>
                <c:pt idx="2">
                  <c:v>Etape 3</c:v>
                </c:pt>
                <c:pt idx="3">
                  <c:v>Etape 4</c:v>
                </c:pt>
                <c:pt idx="4">
                  <c:v>Etape 5</c:v>
                </c:pt>
                <c:pt idx="5">
                  <c:v>Etape 6</c:v>
                </c:pt>
                <c:pt idx="6">
                  <c:v>Etape 7</c:v>
                </c:pt>
                <c:pt idx="7">
                  <c:v>Etape 8</c:v>
                </c:pt>
                <c:pt idx="8">
                  <c:v>Etape 9</c:v>
                </c:pt>
                <c:pt idx="9">
                  <c:v>Etape 10</c:v>
                </c:pt>
                <c:pt idx="10">
                  <c:v>Etape 11</c:v>
                </c:pt>
                <c:pt idx="11">
                  <c:v>Etape 12</c:v>
                </c:pt>
                <c:pt idx="12">
                  <c:v>Etape 13</c:v>
                </c:pt>
                <c:pt idx="13">
                  <c:v>Etape 14</c:v>
                </c:pt>
                <c:pt idx="14">
                  <c:v>Etape 15</c:v>
                </c:pt>
                <c:pt idx="15">
                  <c:v>Etape 16</c:v>
                </c:pt>
                <c:pt idx="16">
                  <c:v>Etape 17</c:v>
                </c:pt>
                <c:pt idx="17">
                  <c:v>Etape 18</c:v>
                </c:pt>
                <c:pt idx="18">
                  <c:v>Etape 19</c:v>
                </c:pt>
                <c:pt idx="19">
                  <c:v>Etape 20</c:v>
                </c:pt>
                <c:pt idx="20">
                  <c:v>Etape 21</c:v>
                </c:pt>
              </c:strCache>
            </c:strRef>
          </c:cat>
          <c:val>
            <c:numRef>
              <c:f>Resumé!$C$31:$W$31</c:f>
              <c:numCache>
                <c:formatCode>General</c:formatCode>
                <c:ptCount val="21"/>
                <c:pt idx="0">
                  <c:v>168</c:v>
                </c:pt>
                <c:pt idx="1">
                  <c:v>187</c:v>
                </c:pt>
                <c:pt idx="2">
                  <c:v>77</c:v>
                </c:pt>
                <c:pt idx="3">
                  <c:v>136</c:v>
                </c:pt>
                <c:pt idx="4">
                  <c:v>96</c:v>
                </c:pt>
                <c:pt idx="5">
                  <c:v>65</c:v>
                </c:pt>
                <c:pt idx="6">
                  <c:v>202</c:v>
                </c:pt>
                <c:pt idx="7">
                  <c:v>78</c:v>
                </c:pt>
                <c:pt idx="8">
                  <c:v>56</c:v>
                </c:pt>
                <c:pt idx="9">
                  <c:v>135</c:v>
                </c:pt>
                <c:pt idx="10">
                  <c:v>60</c:v>
                </c:pt>
                <c:pt idx="11">
                  <c:v>189</c:v>
                </c:pt>
                <c:pt idx="12">
                  <c:v>246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3F-4B4E-95AD-63B2C5A7A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41344"/>
        <c:axId val="159641904"/>
      </c:barChart>
      <c:catAx>
        <c:axId val="15964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641904"/>
        <c:crosses val="autoZero"/>
        <c:auto val="1"/>
        <c:lblAlgn val="ctr"/>
        <c:lblOffset val="100"/>
        <c:noMultiLvlLbl val="0"/>
      </c:catAx>
      <c:valAx>
        <c:axId val="159641904"/>
        <c:scaling>
          <c:orientation val="minMax"/>
          <c:max val="4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9641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397469905226206E-2"/>
          <c:y val="2.8504543478920077E-2"/>
          <c:w val="0.92204603109577343"/>
          <c:h val="0.90717798914416825"/>
        </c:manualLayout>
      </c:layout>
      <c:lineChart>
        <c:grouping val="standard"/>
        <c:varyColors val="0"/>
        <c:ser>
          <c:idx val="0"/>
          <c:order val="0"/>
          <c:tx>
            <c:v>Nico</c:v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val>
            <c:numRef>
              <c:f>Resumé!$C$18:$W$18</c:f>
              <c:numCache>
                <c:formatCode>0</c:formatCode>
                <c:ptCount val="21"/>
                <c:pt idx="0">
                  <c:v>194</c:v>
                </c:pt>
                <c:pt idx="1">
                  <c:v>376</c:v>
                </c:pt>
                <c:pt idx="2">
                  <c:v>659</c:v>
                </c:pt>
                <c:pt idx="3">
                  <c:v>884</c:v>
                </c:pt>
                <c:pt idx="4">
                  <c:v>1248</c:v>
                </c:pt>
                <c:pt idx="5">
                  <c:v>1418</c:v>
                </c:pt>
                <c:pt idx="6">
                  <c:v>1702</c:v>
                </c:pt>
                <c:pt idx="7">
                  <c:v>2011</c:v>
                </c:pt>
                <c:pt idx="8">
                  <c:v>2290</c:v>
                </c:pt>
                <c:pt idx="9">
                  <c:v>2493</c:v>
                </c:pt>
                <c:pt idx="10">
                  <c:v>2654</c:v>
                </c:pt>
                <c:pt idx="11">
                  <c:v>2904</c:v>
                </c:pt>
                <c:pt idx="12">
                  <c:v>3125</c:v>
                </c:pt>
                <c:pt idx="13">
                  <c:v>3125</c:v>
                </c:pt>
                <c:pt idx="14">
                  <c:v>3125</c:v>
                </c:pt>
                <c:pt idx="15">
                  <c:v>3125</c:v>
                </c:pt>
                <c:pt idx="16">
                  <c:v>3125</c:v>
                </c:pt>
                <c:pt idx="17">
                  <c:v>3125</c:v>
                </c:pt>
                <c:pt idx="18">
                  <c:v>3125</c:v>
                </c:pt>
                <c:pt idx="19">
                  <c:v>3125</c:v>
                </c:pt>
                <c:pt idx="20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F-46B9-A04B-A65A5DDD9B4A}"/>
            </c:ext>
          </c:extLst>
        </c:ser>
        <c:ser>
          <c:idx val="1"/>
          <c:order val="1"/>
          <c:tx>
            <c:v>Cédric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Resumé!$C$20:$W$20</c:f>
              <c:numCache>
                <c:formatCode>0</c:formatCode>
                <c:ptCount val="21"/>
                <c:pt idx="0">
                  <c:v>19</c:v>
                </c:pt>
                <c:pt idx="1">
                  <c:v>268</c:v>
                </c:pt>
                <c:pt idx="2">
                  <c:v>441</c:v>
                </c:pt>
                <c:pt idx="3">
                  <c:v>814</c:v>
                </c:pt>
                <c:pt idx="4">
                  <c:v>1029</c:v>
                </c:pt>
                <c:pt idx="5">
                  <c:v>1174</c:v>
                </c:pt>
                <c:pt idx="6">
                  <c:v>1511</c:v>
                </c:pt>
                <c:pt idx="7">
                  <c:v>1769</c:v>
                </c:pt>
                <c:pt idx="8">
                  <c:v>2091</c:v>
                </c:pt>
                <c:pt idx="9">
                  <c:v>2254</c:v>
                </c:pt>
                <c:pt idx="10">
                  <c:v>2455</c:v>
                </c:pt>
                <c:pt idx="11">
                  <c:v>2784</c:v>
                </c:pt>
                <c:pt idx="12">
                  <c:v>3131</c:v>
                </c:pt>
                <c:pt idx="13">
                  <c:v>3131</c:v>
                </c:pt>
                <c:pt idx="14">
                  <c:v>3131</c:v>
                </c:pt>
                <c:pt idx="15">
                  <c:v>3131</c:v>
                </c:pt>
                <c:pt idx="16">
                  <c:v>3131</c:v>
                </c:pt>
                <c:pt idx="17">
                  <c:v>3131</c:v>
                </c:pt>
                <c:pt idx="18">
                  <c:v>3131</c:v>
                </c:pt>
                <c:pt idx="19">
                  <c:v>3131</c:v>
                </c:pt>
                <c:pt idx="20">
                  <c:v>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F-46B9-A04B-A65A5DDD9B4A}"/>
            </c:ext>
          </c:extLst>
        </c:ser>
        <c:ser>
          <c:idx val="2"/>
          <c:order val="2"/>
          <c:tx>
            <c:v>Mac</c:v>
          </c:tx>
          <c:marker>
            <c:symbol val="none"/>
          </c:marker>
          <c:val>
            <c:numRef>
              <c:f>Resumé!$C$22:$W$22</c:f>
              <c:numCache>
                <c:formatCode>0</c:formatCode>
                <c:ptCount val="21"/>
                <c:pt idx="0">
                  <c:v>0</c:v>
                </c:pt>
                <c:pt idx="1">
                  <c:v>144</c:v>
                </c:pt>
                <c:pt idx="2">
                  <c:v>239</c:v>
                </c:pt>
                <c:pt idx="3">
                  <c:v>437</c:v>
                </c:pt>
                <c:pt idx="4">
                  <c:v>655</c:v>
                </c:pt>
                <c:pt idx="5">
                  <c:v>1034</c:v>
                </c:pt>
                <c:pt idx="6">
                  <c:v>1205</c:v>
                </c:pt>
                <c:pt idx="7">
                  <c:v>1429</c:v>
                </c:pt>
                <c:pt idx="8">
                  <c:v>1567</c:v>
                </c:pt>
                <c:pt idx="9">
                  <c:v>1821</c:v>
                </c:pt>
                <c:pt idx="10">
                  <c:v>2082</c:v>
                </c:pt>
                <c:pt idx="11">
                  <c:v>2221</c:v>
                </c:pt>
                <c:pt idx="12">
                  <c:v>2340</c:v>
                </c:pt>
                <c:pt idx="13">
                  <c:v>2340</c:v>
                </c:pt>
                <c:pt idx="14">
                  <c:v>2340</c:v>
                </c:pt>
                <c:pt idx="15">
                  <c:v>2340</c:v>
                </c:pt>
                <c:pt idx="16">
                  <c:v>2340</c:v>
                </c:pt>
                <c:pt idx="17">
                  <c:v>2340</c:v>
                </c:pt>
                <c:pt idx="18">
                  <c:v>2340</c:v>
                </c:pt>
                <c:pt idx="19">
                  <c:v>2340</c:v>
                </c:pt>
                <c:pt idx="20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F-46B9-A04B-A65A5DDD9B4A}"/>
            </c:ext>
          </c:extLst>
        </c:ser>
        <c:ser>
          <c:idx val="3"/>
          <c:order val="3"/>
          <c:tx>
            <c:v>Sylvain</c:v>
          </c:tx>
          <c:marker>
            <c:symbol val="none"/>
          </c:marker>
          <c:val>
            <c:numRef>
              <c:f>Resumé!$C$24:$W$24</c:f>
              <c:numCache>
                <c:formatCode>0</c:formatCode>
                <c:ptCount val="21"/>
                <c:pt idx="0">
                  <c:v>100</c:v>
                </c:pt>
                <c:pt idx="1">
                  <c:v>231</c:v>
                </c:pt>
                <c:pt idx="2">
                  <c:v>363</c:v>
                </c:pt>
                <c:pt idx="3">
                  <c:v>540</c:v>
                </c:pt>
                <c:pt idx="4">
                  <c:v>738</c:v>
                </c:pt>
                <c:pt idx="5">
                  <c:v>848</c:v>
                </c:pt>
                <c:pt idx="6">
                  <c:v>1095</c:v>
                </c:pt>
                <c:pt idx="7">
                  <c:v>1245</c:v>
                </c:pt>
                <c:pt idx="8">
                  <c:v>1469</c:v>
                </c:pt>
                <c:pt idx="9">
                  <c:v>1605</c:v>
                </c:pt>
                <c:pt idx="10">
                  <c:v>1727</c:v>
                </c:pt>
                <c:pt idx="11">
                  <c:v>1967</c:v>
                </c:pt>
                <c:pt idx="12">
                  <c:v>2223</c:v>
                </c:pt>
                <c:pt idx="13">
                  <c:v>2223</c:v>
                </c:pt>
                <c:pt idx="14">
                  <c:v>2223</c:v>
                </c:pt>
                <c:pt idx="15">
                  <c:v>2223</c:v>
                </c:pt>
                <c:pt idx="16">
                  <c:v>2223</c:v>
                </c:pt>
                <c:pt idx="17">
                  <c:v>2223</c:v>
                </c:pt>
                <c:pt idx="18">
                  <c:v>2223</c:v>
                </c:pt>
                <c:pt idx="19">
                  <c:v>2223</c:v>
                </c:pt>
                <c:pt idx="20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F-46B9-A04B-A65A5DDD9B4A}"/>
            </c:ext>
          </c:extLst>
        </c:ser>
        <c:ser>
          <c:idx val="5"/>
          <c:order val="4"/>
          <c:tx>
            <c:v>Raph</c:v>
          </c:tx>
          <c:marker>
            <c:symbol val="none"/>
          </c:marker>
          <c:val>
            <c:numRef>
              <c:f>Resumé!$C$26:$W$26</c:f>
              <c:numCache>
                <c:formatCode>0</c:formatCode>
                <c:ptCount val="21"/>
                <c:pt idx="0">
                  <c:v>113</c:v>
                </c:pt>
                <c:pt idx="1">
                  <c:v>404</c:v>
                </c:pt>
                <c:pt idx="2">
                  <c:v>642</c:v>
                </c:pt>
                <c:pt idx="3">
                  <c:v>1033</c:v>
                </c:pt>
                <c:pt idx="4">
                  <c:v>1252</c:v>
                </c:pt>
                <c:pt idx="5">
                  <c:v>1480</c:v>
                </c:pt>
                <c:pt idx="6">
                  <c:v>1744</c:v>
                </c:pt>
                <c:pt idx="7">
                  <c:v>1898</c:v>
                </c:pt>
                <c:pt idx="8">
                  <c:v>2149</c:v>
                </c:pt>
                <c:pt idx="9">
                  <c:v>2328</c:v>
                </c:pt>
                <c:pt idx="10">
                  <c:v>2527</c:v>
                </c:pt>
                <c:pt idx="11">
                  <c:v>2754</c:v>
                </c:pt>
                <c:pt idx="12">
                  <c:v>3090</c:v>
                </c:pt>
                <c:pt idx="13">
                  <c:v>3090</c:v>
                </c:pt>
                <c:pt idx="14">
                  <c:v>3090</c:v>
                </c:pt>
                <c:pt idx="15">
                  <c:v>3090</c:v>
                </c:pt>
                <c:pt idx="16">
                  <c:v>3090</c:v>
                </c:pt>
                <c:pt idx="17">
                  <c:v>3090</c:v>
                </c:pt>
                <c:pt idx="18">
                  <c:v>3090</c:v>
                </c:pt>
                <c:pt idx="19">
                  <c:v>3090</c:v>
                </c:pt>
                <c:pt idx="20">
                  <c:v>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BF-46B9-A04B-A65A5DDD9B4A}"/>
            </c:ext>
          </c:extLst>
        </c:ser>
        <c:ser>
          <c:idx val="4"/>
          <c:order val="5"/>
          <c:tx>
            <c:v>Danish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Resumé!$C$28:$W$28</c:f>
              <c:numCache>
                <c:formatCode>0</c:formatCode>
                <c:ptCount val="21"/>
                <c:pt idx="0">
                  <c:v>48</c:v>
                </c:pt>
                <c:pt idx="1">
                  <c:v>153</c:v>
                </c:pt>
                <c:pt idx="2">
                  <c:v>208</c:v>
                </c:pt>
                <c:pt idx="3">
                  <c:v>394</c:v>
                </c:pt>
                <c:pt idx="4">
                  <c:v>547</c:v>
                </c:pt>
                <c:pt idx="5">
                  <c:v>797</c:v>
                </c:pt>
                <c:pt idx="6">
                  <c:v>956</c:v>
                </c:pt>
                <c:pt idx="7">
                  <c:v>1042</c:v>
                </c:pt>
                <c:pt idx="8">
                  <c:v>1153</c:v>
                </c:pt>
                <c:pt idx="9">
                  <c:v>1337</c:v>
                </c:pt>
                <c:pt idx="10">
                  <c:v>1434</c:v>
                </c:pt>
                <c:pt idx="11">
                  <c:v>1599</c:v>
                </c:pt>
                <c:pt idx="12">
                  <c:v>1778</c:v>
                </c:pt>
                <c:pt idx="13">
                  <c:v>1778</c:v>
                </c:pt>
                <c:pt idx="14">
                  <c:v>1778</c:v>
                </c:pt>
                <c:pt idx="15">
                  <c:v>1778</c:v>
                </c:pt>
                <c:pt idx="16">
                  <c:v>1778</c:v>
                </c:pt>
                <c:pt idx="17">
                  <c:v>1778</c:v>
                </c:pt>
                <c:pt idx="18">
                  <c:v>1778</c:v>
                </c:pt>
                <c:pt idx="19">
                  <c:v>1778</c:v>
                </c:pt>
                <c:pt idx="20">
                  <c:v>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0-4ACB-A64C-FC52E6FC7E07}"/>
            </c:ext>
          </c:extLst>
        </c:ser>
        <c:ser>
          <c:idx val="6"/>
          <c:order val="6"/>
          <c:tx>
            <c:v>Arno</c:v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val>
            <c:numRef>
              <c:f>Resumé!$C$30:$W$30</c:f>
              <c:numCache>
                <c:formatCode>0</c:formatCode>
                <c:ptCount val="21"/>
                <c:pt idx="0">
                  <c:v>108</c:v>
                </c:pt>
                <c:pt idx="1">
                  <c:v>277</c:v>
                </c:pt>
                <c:pt idx="2">
                  <c:v>374</c:v>
                </c:pt>
                <c:pt idx="3">
                  <c:v>633</c:v>
                </c:pt>
                <c:pt idx="4">
                  <c:v>846</c:v>
                </c:pt>
                <c:pt idx="5">
                  <c:v>1015</c:v>
                </c:pt>
                <c:pt idx="6">
                  <c:v>1295</c:v>
                </c:pt>
                <c:pt idx="7">
                  <c:v>1423</c:v>
                </c:pt>
                <c:pt idx="8">
                  <c:v>1551</c:v>
                </c:pt>
                <c:pt idx="9">
                  <c:v>1864</c:v>
                </c:pt>
                <c:pt idx="10">
                  <c:v>1995</c:v>
                </c:pt>
                <c:pt idx="11">
                  <c:v>2453</c:v>
                </c:pt>
                <c:pt idx="12">
                  <c:v>2917</c:v>
                </c:pt>
                <c:pt idx="13">
                  <c:v>2917</c:v>
                </c:pt>
                <c:pt idx="14">
                  <c:v>2917</c:v>
                </c:pt>
                <c:pt idx="15">
                  <c:v>2917</c:v>
                </c:pt>
                <c:pt idx="16">
                  <c:v>2917</c:v>
                </c:pt>
                <c:pt idx="17">
                  <c:v>2917</c:v>
                </c:pt>
                <c:pt idx="18">
                  <c:v>2917</c:v>
                </c:pt>
                <c:pt idx="19">
                  <c:v>2917</c:v>
                </c:pt>
                <c:pt idx="20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0-4ACB-A64C-FC52E6FC7E07}"/>
            </c:ext>
          </c:extLst>
        </c:ser>
        <c:ser>
          <c:idx val="7"/>
          <c:order val="7"/>
          <c:tx>
            <c:v>Emile</c:v>
          </c:tx>
          <c:spPr>
            <a:ln>
              <a:solidFill>
                <a:srgbClr val="FFCCFF"/>
              </a:solidFill>
            </a:ln>
          </c:spPr>
          <c:marker>
            <c:symbol val="none"/>
          </c:marker>
          <c:val>
            <c:numRef>
              <c:f>Resumé!$C$32:$W$32</c:f>
              <c:numCache>
                <c:formatCode>0</c:formatCode>
                <c:ptCount val="21"/>
                <c:pt idx="0">
                  <c:v>168</c:v>
                </c:pt>
                <c:pt idx="1">
                  <c:v>355</c:v>
                </c:pt>
                <c:pt idx="2">
                  <c:v>432</c:v>
                </c:pt>
                <c:pt idx="3">
                  <c:v>568</c:v>
                </c:pt>
                <c:pt idx="4">
                  <c:v>664</c:v>
                </c:pt>
                <c:pt idx="5">
                  <c:v>729</c:v>
                </c:pt>
                <c:pt idx="6">
                  <c:v>931</c:v>
                </c:pt>
                <c:pt idx="7">
                  <c:v>1009</c:v>
                </c:pt>
                <c:pt idx="8">
                  <c:v>1065</c:v>
                </c:pt>
                <c:pt idx="9">
                  <c:v>1200</c:v>
                </c:pt>
                <c:pt idx="10">
                  <c:v>1260</c:v>
                </c:pt>
                <c:pt idx="11">
                  <c:v>1449</c:v>
                </c:pt>
                <c:pt idx="12">
                  <c:v>1695</c:v>
                </c:pt>
                <c:pt idx="13">
                  <c:v>1695</c:v>
                </c:pt>
                <c:pt idx="14">
                  <c:v>1695</c:v>
                </c:pt>
                <c:pt idx="15">
                  <c:v>1695</c:v>
                </c:pt>
                <c:pt idx="16">
                  <c:v>1695</c:v>
                </c:pt>
                <c:pt idx="17">
                  <c:v>1695</c:v>
                </c:pt>
                <c:pt idx="18">
                  <c:v>1695</c:v>
                </c:pt>
                <c:pt idx="19">
                  <c:v>1695</c:v>
                </c:pt>
                <c:pt idx="20">
                  <c:v>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0-4ACB-A64C-FC52E6FC7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47504"/>
        <c:axId val="159648064"/>
      </c:lineChart>
      <c:catAx>
        <c:axId val="159647504"/>
        <c:scaling>
          <c:orientation val="minMax"/>
        </c:scaling>
        <c:delete val="0"/>
        <c:axPos val="b"/>
        <c:majorTickMark val="out"/>
        <c:minorTickMark val="none"/>
        <c:tickLblPos val="low"/>
        <c:crossAx val="159648064"/>
        <c:crosses val="autoZero"/>
        <c:auto val="1"/>
        <c:lblAlgn val="ctr"/>
        <c:lblOffset val="100"/>
        <c:tickLblSkip val="1"/>
        <c:noMultiLvlLbl val="0"/>
      </c:catAx>
      <c:valAx>
        <c:axId val="159648064"/>
        <c:scaling>
          <c:orientation val="minMax"/>
          <c:max val="34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9647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cm.bloodybeavers.com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5" Type="http://schemas.openxmlformats.org/officeDocument/2006/relationships/chart" Target="../charts/chart2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121920</xdr:rowOff>
    </xdr:from>
    <xdr:to>
      <xdr:col>24</xdr:col>
      <xdr:colOff>91440</xdr:colOff>
      <xdr:row>53</xdr:row>
      <xdr:rowOff>7620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422275</xdr:colOff>
      <xdr:row>32</xdr:row>
      <xdr:rowOff>104774</xdr:rowOff>
    </xdr:from>
    <xdr:to>
      <xdr:col>13</xdr:col>
      <xdr:colOff>485775</xdr:colOff>
      <xdr:row>35</xdr:row>
      <xdr:rowOff>57149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404225" y="4286249"/>
          <a:ext cx="1663700" cy="466725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600" b="1"/>
            <a:t>Points par étapes</a:t>
          </a:r>
        </a:p>
      </xdr:txBody>
    </xdr:sp>
    <xdr:clientData/>
  </xdr:twoCellAnchor>
  <xdr:twoCellAnchor editAs="oneCell">
    <xdr:from>
      <xdr:col>3</xdr:col>
      <xdr:colOff>355600</xdr:colOff>
      <xdr:row>1</xdr:row>
      <xdr:rowOff>127000</xdr:rowOff>
    </xdr:from>
    <xdr:to>
      <xdr:col>5</xdr:col>
      <xdr:colOff>571500</xdr:colOff>
      <xdr:row>11</xdr:row>
      <xdr:rowOff>71383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298450"/>
          <a:ext cx="1816100" cy="1639833"/>
        </a:xfrm>
        <a:prstGeom prst="rect">
          <a:avLst/>
        </a:prstGeom>
        <a:ln>
          <a:solidFill>
            <a:schemeClr val="accent1"/>
          </a:solidFill>
        </a:ln>
        <a:effectLst>
          <a:glow rad="127000">
            <a:schemeClr val="tx2">
              <a:lumMod val="20000"/>
              <a:lumOff val="80000"/>
            </a:schemeClr>
          </a:glow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</xdr:col>
      <xdr:colOff>88900</xdr:colOff>
      <xdr:row>2</xdr:row>
      <xdr:rowOff>76200</xdr:rowOff>
    </xdr:from>
    <xdr:to>
      <xdr:col>2</xdr:col>
      <xdr:colOff>457200</xdr:colOff>
      <xdr:row>4</xdr:row>
      <xdr:rowOff>106017</xdr:rowOff>
    </xdr:to>
    <xdr:pic>
      <xdr:nvPicPr>
        <xdr:cNvPr id="9" name="Imag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406400"/>
          <a:ext cx="368300" cy="368300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outerShdw blurRad="50800" dist="38100" dir="10800000" algn="r" rotWithShape="0">
            <a:prstClr val="black">
              <a:alpha val="40000"/>
            </a:prstClr>
          </a:outerShdw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  <xdr:twoCellAnchor>
    <xdr:from>
      <xdr:col>1</xdr:col>
      <xdr:colOff>274955</xdr:colOff>
      <xdr:row>56</xdr:row>
      <xdr:rowOff>95885</xdr:rowOff>
    </xdr:from>
    <xdr:to>
      <xdr:col>24</xdr:col>
      <xdr:colOff>142875</xdr:colOff>
      <xdr:row>85</xdr:row>
      <xdr:rowOff>70485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546100</xdr:colOff>
      <xdr:row>55</xdr:row>
      <xdr:rowOff>0</xdr:rowOff>
    </xdr:from>
    <xdr:to>
      <xdr:col>13</xdr:col>
      <xdr:colOff>698500</xdr:colOff>
      <xdr:row>57</xdr:row>
      <xdr:rowOff>50800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72500" y="8242300"/>
          <a:ext cx="1879600" cy="381000"/>
        </a:xfrm>
        <a:prstGeom prst="rect">
          <a:avLst/>
        </a:prstGeom>
        <a:solidFill>
          <a:schemeClr val="bg1"/>
        </a:solidFill>
        <a:ln w="1905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600" b="1"/>
            <a:t>Totaux</a:t>
          </a:r>
        </a:p>
      </xdr:txBody>
    </xdr:sp>
    <xdr:clientData/>
  </xdr:twoCellAnchor>
  <xdr:twoCellAnchor>
    <xdr:from>
      <xdr:col>1</xdr:col>
      <xdr:colOff>438150</xdr:colOff>
      <xdr:row>84</xdr:row>
      <xdr:rowOff>0</xdr:rowOff>
    </xdr:from>
    <xdr:to>
      <xdr:col>23</xdr:col>
      <xdr:colOff>304800</xdr:colOff>
      <xdr:row>86</xdr:row>
      <xdr:rowOff>38100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2450" y="13611225"/>
          <a:ext cx="173355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aseline="0"/>
            <a:t> Etape 1        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Etape 2        Etape 3                Etape 4               Etape 5            Etape 6             Etape 7              Etape 8             Etape 9            Etape 10            Etape 11            Etape 12           Etape 13           Etape 14           Etape 15          Etape 16            Etape 17          Etape 18          Etape 19          Etape 20        Etape 21  </a:t>
          </a:r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2:Z74"/>
  <sheetViews>
    <sheetView zoomScale="80" zoomScaleNormal="80" workbookViewId="0">
      <selection activeCell="R2" sqref="R2"/>
    </sheetView>
  </sheetViews>
  <sheetFormatPr baseColWidth="10" defaultColWidth="9.109375" defaultRowHeight="13.2" x14ac:dyDescent="0.25"/>
  <cols>
    <col min="1" max="1" width="1.6640625" customWidth="1"/>
    <col min="2" max="2" width="9.6640625" customWidth="1"/>
    <col min="3" max="24" width="11.6640625" customWidth="1"/>
    <col min="25" max="27" width="12.33203125" customWidth="1"/>
    <col min="28" max="28" width="10" customWidth="1"/>
  </cols>
  <sheetData>
    <row r="2" spans="2:26" ht="12.75" customHeight="1" x14ac:dyDescent="0.25">
      <c r="H2" s="193">
        <v>2025</v>
      </c>
      <c r="I2" s="193"/>
      <c r="J2" s="193"/>
      <c r="K2" s="193"/>
    </row>
    <row r="3" spans="2:26" ht="12.75" customHeight="1" x14ac:dyDescent="0.25">
      <c r="H3" s="193"/>
      <c r="I3" s="193"/>
      <c r="J3" s="193"/>
      <c r="K3" s="193"/>
    </row>
    <row r="4" spans="2:26" ht="13.8" thickBot="1" x14ac:dyDescent="0.3">
      <c r="B4" s="5" t="s">
        <v>85</v>
      </c>
      <c r="H4" s="193"/>
      <c r="I4" s="193"/>
      <c r="J4" s="193"/>
      <c r="K4" s="193"/>
      <c r="L4" s="107" t="s">
        <v>86</v>
      </c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2:26" ht="13.8" thickBot="1" x14ac:dyDescent="0.3">
      <c r="H5" s="179" t="s">
        <v>74</v>
      </c>
      <c r="I5" s="180" t="s">
        <v>89</v>
      </c>
      <c r="J5" s="181" t="s">
        <v>1</v>
      </c>
      <c r="K5" s="182" t="s">
        <v>84</v>
      </c>
    </row>
    <row r="6" spans="2:26" ht="13.2" customHeight="1" x14ac:dyDescent="0.45">
      <c r="B6" s="5"/>
      <c r="H6" s="103"/>
      <c r="I6" s="183" t="s">
        <v>36</v>
      </c>
      <c r="J6" s="184">
        <f>SUM(C17:W17)</f>
        <v>3125</v>
      </c>
      <c r="K6" s="185">
        <f>SUM(J6-J7)</f>
        <v>-6</v>
      </c>
      <c r="N6" s="105"/>
      <c r="O6" s="106"/>
      <c r="P6" s="106"/>
      <c r="Q6" s="106"/>
    </row>
    <row r="7" spans="2:26" ht="13.2" customHeight="1" x14ac:dyDescent="0.25">
      <c r="B7" s="5"/>
      <c r="H7" s="103"/>
      <c r="I7" s="183" t="s">
        <v>8</v>
      </c>
      <c r="J7" s="184">
        <f>SUM(C19:W19)</f>
        <v>3131</v>
      </c>
      <c r="K7" s="185">
        <f>SUM(J7-J7)</f>
        <v>0</v>
      </c>
      <c r="N7" s="105"/>
    </row>
    <row r="8" spans="2:26" ht="13.2" customHeight="1" x14ac:dyDescent="0.25">
      <c r="B8" s="5"/>
      <c r="H8" s="103"/>
      <c r="I8" s="183" t="s">
        <v>7</v>
      </c>
      <c r="J8" s="184">
        <f>SUM(C21:W21)</f>
        <v>2340</v>
      </c>
      <c r="K8" s="185">
        <f>SUM(J8-J7)</f>
        <v>-791</v>
      </c>
      <c r="N8" s="105"/>
    </row>
    <row r="9" spans="2:26" x14ac:dyDescent="0.25">
      <c r="B9" s="5"/>
      <c r="H9" s="103"/>
      <c r="I9" s="183" t="s">
        <v>0</v>
      </c>
      <c r="J9" s="184">
        <f>SUM(C23:W23)</f>
        <v>2223</v>
      </c>
      <c r="K9" s="185">
        <f>SUM(J9-J7)</f>
        <v>-908</v>
      </c>
    </row>
    <row r="10" spans="2:26" x14ac:dyDescent="0.25">
      <c r="B10" s="52"/>
      <c r="H10" s="103"/>
      <c r="I10" s="183" t="s">
        <v>78</v>
      </c>
      <c r="J10" s="184">
        <f>SUM(C25:W25)</f>
        <v>3090</v>
      </c>
      <c r="K10" s="185">
        <f>SUM(J10-J7)</f>
        <v>-41</v>
      </c>
    </row>
    <row r="11" spans="2:26" x14ac:dyDescent="0.25">
      <c r="H11" s="103"/>
      <c r="I11" s="183" t="s">
        <v>129</v>
      </c>
      <c r="J11" s="184">
        <f>SUM(C27:W27)</f>
        <v>1778</v>
      </c>
      <c r="K11" s="185">
        <f>SUM(J11-J7)</f>
        <v>-1353</v>
      </c>
    </row>
    <row r="12" spans="2:26" x14ac:dyDescent="0.25">
      <c r="H12" s="103"/>
      <c r="I12" s="183" t="s">
        <v>128</v>
      </c>
      <c r="J12" s="184">
        <f>SUM(C29:W29)</f>
        <v>2917</v>
      </c>
      <c r="K12" s="185">
        <f>SUM(J12-J7)</f>
        <v>-214</v>
      </c>
    </row>
    <row r="13" spans="2:26" ht="13.8" thickBot="1" x14ac:dyDescent="0.3">
      <c r="H13" s="104"/>
      <c r="I13" s="183" t="s">
        <v>127</v>
      </c>
      <c r="J13" s="186">
        <f>SUM(C31:W31)</f>
        <v>1695</v>
      </c>
      <c r="K13" s="185">
        <f>SUM(J13-J7)</f>
        <v>-1436</v>
      </c>
    </row>
    <row r="14" spans="2:26" x14ac:dyDescent="0.25">
      <c r="I14" s="160"/>
      <c r="K14" s="160"/>
    </row>
    <row r="15" spans="2:26" ht="13.8" thickBot="1" x14ac:dyDescent="0.3">
      <c r="B15" s="5"/>
      <c r="C15" s="98"/>
      <c r="D15" s="97"/>
      <c r="E15" s="97"/>
      <c r="F15" s="96"/>
      <c r="G15" s="98"/>
      <c r="H15" s="97"/>
      <c r="I15" s="97"/>
      <c r="J15" s="97"/>
      <c r="K15" s="96"/>
      <c r="L15" s="98"/>
      <c r="M15" s="97"/>
      <c r="N15" s="97"/>
      <c r="O15" s="97"/>
      <c r="P15" s="96"/>
      <c r="Q15" s="98"/>
      <c r="R15" s="97"/>
      <c r="S15" s="97"/>
      <c r="T15" s="97"/>
      <c r="U15" s="96"/>
      <c r="V15" s="98"/>
      <c r="W15" s="97"/>
      <c r="X15" s="97"/>
    </row>
    <row r="16" spans="2:26" x14ac:dyDescent="0.25">
      <c r="B16" s="142"/>
      <c r="C16" s="134" t="s">
        <v>15</v>
      </c>
      <c r="D16" s="134" t="s">
        <v>16</v>
      </c>
      <c r="E16" s="134" t="s">
        <v>17</v>
      </c>
      <c r="F16" s="134" t="s">
        <v>18</v>
      </c>
      <c r="G16" s="134" t="s">
        <v>19</v>
      </c>
      <c r="H16" s="134" t="s">
        <v>20</v>
      </c>
      <c r="I16" s="134" t="s">
        <v>21</v>
      </c>
      <c r="J16" s="134" t="s">
        <v>22</v>
      </c>
      <c r="K16" s="134" t="s">
        <v>23</v>
      </c>
      <c r="L16" s="134" t="s">
        <v>24</v>
      </c>
      <c r="M16" s="134" t="s">
        <v>25</v>
      </c>
      <c r="N16" s="134" t="s">
        <v>26</v>
      </c>
      <c r="O16" s="134" t="s">
        <v>27</v>
      </c>
      <c r="P16" s="134" t="s">
        <v>28</v>
      </c>
      <c r="Q16" s="134" t="s">
        <v>29</v>
      </c>
      <c r="R16" s="134" t="s">
        <v>30</v>
      </c>
      <c r="S16" s="134" t="s">
        <v>31</v>
      </c>
      <c r="T16" s="134" t="s">
        <v>32</v>
      </c>
      <c r="U16" s="134" t="s">
        <v>33</v>
      </c>
      <c r="V16" s="135" t="s">
        <v>34</v>
      </c>
      <c r="W16" s="136" t="s">
        <v>88</v>
      </c>
      <c r="X16" s="137" t="s">
        <v>3</v>
      </c>
      <c r="Y16" s="137" t="s">
        <v>87</v>
      </c>
      <c r="Z16" s="138" t="s">
        <v>91</v>
      </c>
    </row>
    <row r="17" spans="2:26" x14ac:dyDescent="0.25">
      <c r="B17" s="124" t="s">
        <v>36</v>
      </c>
      <c r="C17" s="177">
        <f>'Etape 1'!L30</f>
        <v>194</v>
      </c>
      <c r="D17" s="143">
        <f>'Etape 2'!L30</f>
        <v>182</v>
      </c>
      <c r="E17" s="177">
        <f>'Etape 3'!L30</f>
        <v>283</v>
      </c>
      <c r="F17" s="143">
        <f>'Etape 4'!L30</f>
        <v>225</v>
      </c>
      <c r="G17" s="177">
        <f>'Etape 5'!L30</f>
        <v>364</v>
      </c>
      <c r="H17" s="143">
        <f>'Etape 6'!L30</f>
        <v>170</v>
      </c>
      <c r="I17" s="143">
        <f>'Etape 7'!L30</f>
        <v>284</v>
      </c>
      <c r="J17" s="177">
        <f>'Etape 8'!L30</f>
        <v>309</v>
      </c>
      <c r="K17" s="143">
        <f>'Etape 9'!L30</f>
        <v>279</v>
      </c>
      <c r="L17" s="143">
        <f>'Etape 10'!L30</f>
        <v>203</v>
      </c>
      <c r="M17" s="143">
        <f>'Etape 11'!L30</f>
        <v>161</v>
      </c>
      <c r="N17" s="143">
        <f>'Etape 12'!L30</f>
        <v>250</v>
      </c>
      <c r="O17" s="143">
        <f>'Etape 13'!L30</f>
        <v>221</v>
      </c>
      <c r="P17" s="143">
        <f>'Etape 14'!L30</f>
        <v>0</v>
      </c>
      <c r="Q17" s="143">
        <f>'Etape 15'!L30</f>
        <v>0</v>
      </c>
      <c r="R17" s="143">
        <f>'Etape 16'!L30</f>
        <v>0</v>
      </c>
      <c r="S17" s="143">
        <f>'Etape 17'!L30</f>
        <v>0</v>
      </c>
      <c r="T17" s="143">
        <f>'Etape 18'!L30</f>
        <v>0</v>
      </c>
      <c r="U17" s="143">
        <f>'Etape 19'!L30</f>
        <v>0</v>
      </c>
      <c r="V17" s="143">
        <f>'Etape 20'!L30</f>
        <v>0</v>
      </c>
      <c r="W17" s="143">
        <f>'Etape 21'!L30</f>
        <v>0</v>
      </c>
      <c r="X17" s="123">
        <f>SUM(C17:W17)</f>
        <v>3125</v>
      </c>
      <c r="Y17" s="123">
        <f>SUM(C17:W17)/13</f>
        <v>240.38461538461539</v>
      </c>
      <c r="Z17" s="124">
        <v>4</v>
      </c>
    </row>
    <row r="18" spans="2:26" ht="4.5" customHeight="1" x14ac:dyDescent="0.25">
      <c r="B18" s="131"/>
      <c r="C18" s="132">
        <f>SUM(C17)</f>
        <v>194</v>
      </c>
      <c r="D18" s="132">
        <f>SUM(C17:D17)</f>
        <v>376</v>
      </c>
      <c r="E18" s="132">
        <f>SUM(C17:E17)</f>
        <v>659</v>
      </c>
      <c r="F18" s="132">
        <f>SUM(C17:F17)</f>
        <v>884</v>
      </c>
      <c r="G18" s="132">
        <f>SUM(C17:G17)</f>
        <v>1248</v>
      </c>
      <c r="H18" s="132">
        <f>SUM(C17:H17)</f>
        <v>1418</v>
      </c>
      <c r="I18" s="132">
        <f>SUM(C17:I17)</f>
        <v>1702</v>
      </c>
      <c r="J18" s="132">
        <f>SUM(C17:J17)</f>
        <v>2011</v>
      </c>
      <c r="K18" s="132">
        <f>SUM(C17:K17)</f>
        <v>2290</v>
      </c>
      <c r="L18" s="132">
        <f>SUM(C17:L17)</f>
        <v>2493</v>
      </c>
      <c r="M18" s="132">
        <f>SUM(C17:M17)</f>
        <v>2654</v>
      </c>
      <c r="N18" s="132">
        <f>SUM(C17:N17)</f>
        <v>2904</v>
      </c>
      <c r="O18" s="132">
        <f>SUM(C17:O17)</f>
        <v>3125</v>
      </c>
      <c r="P18" s="132">
        <f>SUM(C17:P17)</f>
        <v>3125</v>
      </c>
      <c r="Q18" s="132">
        <f>SUM(C17:Q17)</f>
        <v>3125</v>
      </c>
      <c r="R18" s="132">
        <f>SUM(C17:R17)</f>
        <v>3125</v>
      </c>
      <c r="S18" s="132">
        <f>SUM(C17:S17)</f>
        <v>3125</v>
      </c>
      <c r="T18" s="132">
        <f>SUM(C17:T17)</f>
        <v>3125</v>
      </c>
      <c r="U18" s="132">
        <f>SUM(C17:U17)</f>
        <v>3125</v>
      </c>
      <c r="V18" s="132">
        <f>SUM(C17:V17)</f>
        <v>3125</v>
      </c>
      <c r="W18" s="132">
        <f>SUM(C17:W17)</f>
        <v>3125</v>
      </c>
      <c r="X18" s="133"/>
      <c r="Y18" s="133"/>
      <c r="Z18" s="131"/>
    </row>
    <row r="19" spans="2:26" x14ac:dyDescent="0.25">
      <c r="B19" s="120" t="s">
        <v>8</v>
      </c>
      <c r="C19" s="151">
        <f>'Etape 1'!L59</f>
        <v>19</v>
      </c>
      <c r="D19" s="151">
        <f>'Etape 2'!L59</f>
        <v>249</v>
      </c>
      <c r="E19" s="151">
        <f>'Etape 3'!L59</f>
        <v>173</v>
      </c>
      <c r="F19" s="151">
        <f>'Etape 4'!L59</f>
        <v>373</v>
      </c>
      <c r="G19" s="151">
        <f>'Etape 5'!L59</f>
        <v>215</v>
      </c>
      <c r="H19" s="151">
        <f>'Etape 6'!L59</f>
        <v>145</v>
      </c>
      <c r="I19" s="190">
        <f>'Etape 7'!L59</f>
        <v>337</v>
      </c>
      <c r="J19" s="151">
        <f>'Etape 8'!L59</f>
        <v>258</v>
      </c>
      <c r="K19" s="190">
        <f>'Etape 9'!L59</f>
        <v>322</v>
      </c>
      <c r="L19" s="151">
        <f>'Etape 10'!L59</f>
        <v>163</v>
      </c>
      <c r="M19" s="151">
        <f>'Etape 11'!L59</f>
        <v>201</v>
      </c>
      <c r="N19" s="151">
        <f>'Etape 12'!L59</f>
        <v>329</v>
      </c>
      <c r="O19" s="151">
        <f>'Etape 13'!L59</f>
        <v>347</v>
      </c>
      <c r="P19" s="151">
        <f>'Etape 14'!L59</f>
        <v>0</v>
      </c>
      <c r="Q19" s="151">
        <f>'Etape 15'!L59</f>
        <v>0</v>
      </c>
      <c r="R19" s="151">
        <f>'Etape 16'!L59</f>
        <v>0</v>
      </c>
      <c r="S19" s="151">
        <f>'Etape 17'!L59</f>
        <v>0</v>
      </c>
      <c r="T19" s="151">
        <f>'Etape 18'!L59</f>
        <v>0</v>
      </c>
      <c r="U19" s="151">
        <f>'Etape 19'!L59</f>
        <v>0</v>
      </c>
      <c r="V19" s="151">
        <f>'Etape 20'!L59</f>
        <v>0</v>
      </c>
      <c r="W19" s="151">
        <f>'Etape 21'!L59</f>
        <v>0</v>
      </c>
      <c r="X19" s="121">
        <f>SUM(C19:W19)</f>
        <v>3131</v>
      </c>
      <c r="Y19" s="121">
        <f>SUM(C19:W19)/13</f>
        <v>240.84615384615384</v>
      </c>
      <c r="Z19" s="122">
        <v>2</v>
      </c>
    </row>
    <row r="20" spans="2:26" ht="4.5" customHeight="1" x14ac:dyDescent="0.25">
      <c r="B20" s="131"/>
      <c r="C20" s="132">
        <f>SUM(C19)</f>
        <v>19</v>
      </c>
      <c r="D20" s="132">
        <f>SUM(C19:D19)</f>
        <v>268</v>
      </c>
      <c r="E20" s="132">
        <f>SUM(C19:E19)</f>
        <v>441</v>
      </c>
      <c r="F20" s="132">
        <f>SUM(C19:F19)</f>
        <v>814</v>
      </c>
      <c r="G20" s="132">
        <f>SUM(C19:G19)</f>
        <v>1029</v>
      </c>
      <c r="H20" s="132">
        <f>SUM(C19:H19)</f>
        <v>1174</v>
      </c>
      <c r="I20" s="132">
        <f>SUM(C19:I19)</f>
        <v>1511</v>
      </c>
      <c r="J20" s="132">
        <f>SUM(C19:J19)</f>
        <v>1769</v>
      </c>
      <c r="K20" s="132">
        <f>SUM(C19:K19)</f>
        <v>2091</v>
      </c>
      <c r="L20" s="132">
        <f>SUM(C19:L19)</f>
        <v>2254</v>
      </c>
      <c r="M20" s="132">
        <f>SUM(C19:M19)</f>
        <v>2455</v>
      </c>
      <c r="N20" s="132">
        <f>SUM(C19:N19)</f>
        <v>2784</v>
      </c>
      <c r="O20" s="132">
        <f>SUM(C19:O19)</f>
        <v>3131</v>
      </c>
      <c r="P20" s="132">
        <f>SUM(C19:P19)</f>
        <v>3131</v>
      </c>
      <c r="Q20" s="132">
        <f>SUM(C19:Q19)</f>
        <v>3131</v>
      </c>
      <c r="R20" s="132">
        <f>SUM(C19:R19)</f>
        <v>3131</v>
      </c>
      <c r="S20" s="132">
        <f>SUM(C19:S19)</f>
        <v>3131</v>
      </c>
      <c r="T20" s="132">
        <f>SUM(C19:T19)</f>
        <v>3131</v>
      </c>
      <c r="U20" s="132">
        <f>SUM(C19:U19)</f>
        <v>3131</v>
      </c>
      <c r="V20" s="132">
        <f>SUM(C19:V19)</f>
        <v>3131</v>
      </c>
      <c r="W20" s="132">
        <f>SUM(C19:W19)</f>
        <v>3131</v>
      </c>
      <c r="X20" s="133"/>
      <c r="Y20" s="133"/>
      <c r="Z20" s="131"/>
    </row>
    <row r="21" spans="2:26" x14ac:dyDescent="0.25">
      <c r="B21" s="125" t="s">
        <v>7</v>
      </c>
      <c r="C21" s="152">
        <f>'Etape 1'!L88</f>
        <v>0</v>
      </c>
      <c r="D21" s="152">
        <f>'Etape 2'!L88</f>
        <v>144</v>
      </c>
      <c r="E21" s="152">
        <f>'Etape 3'!L88</f>
        <v>95</v>
      </c>
      <c r="F21" s="152">
        <f>'Etape 4'!L88</f>
        <v>198</v>
      </c>
      <c r="G21" s="152">
        <f>'Etape 5'!L88</f>
        <v>218</v>
      </c>
      <c r="H21" s="189">
        <f>'Etape 6'!L88</f>
        <v>379</v>
      </c>
      <c r="I21" s="152">
        <f>'Etape 7'!L88</f>
        <v>171</v>
      </c>
      <c r="J21" s="152">
        <f>'Etape 8'!L88</f>
        <v>224</v>
      </c>
      <c r="K21" s="152">
        <f>'Etape 9'!L88</f>
        <v>138</v>
      </c>
      <c r="L21" s="152">
        <f>'Etape 10'!L88</f>
        <v>254</v>
      </c>
      <c r="M21" s="189">
        <f>'Etape 11'!L88</f>
        <v>261</v>
      </c>
      <c r="N21" s="152">
        <f>'Etape 12'!L88</f>
        <v>139</v>
      </c>
      <c r="O21" s="152">
        <f>'Etape 13'!L88</f>
        <v>119</v>
      </c>
      <c r="P21" s="152">
        <f>'Etape 14'!L88</f>
        <v>0</v>
      </c>
      <c r="Q21" s="152">
        <f>'Etape 15'!L88</f>
        <v>0</v>
      </c>
      <c r="R21" s="152">
        <f>'Etape 16'!L88</f>
        <v>0</v>
      </c>
      <c r="S21" s="152">
        <f>'Etape 17'!L88</f>
        <v>0</v>
      </c>
      <c r="T21" s="152">
        <f>'Etape 18'!L88</f>
        <v>0</v>
      </c>
      <c r="U21" s="152">
        <f>'Etape 19'!L88</f>
        <v>0</v>
      </c>
      <c r="V21" s="152">
        <f>'Etape 20'!L88</f>
        <v>0</v>
      </c>
      <c r="W21" s="152">
        <f>'Etape 21'!L88</f>
        <v>0</v>
      </c>
      <c r="X21" s="126">
        <f>SUM(C21:W21)</f>
        <v>2340</v>
      </c>
      <c r="Y21" s="126">
        <f>SUM(C21:W21)/13</f>
        <v>180</v>
      </c>
      <c r="Z21" s="127">
        <v>2</v>
      </c>
    </row>
    <row r="22" spans="2:26" ht="4.5" customHeight="1" x14ac:dyDescent="0.25">
      <c r="B22" s="131"/>
      <c r="C22" s="132">
        <f>SUM(C21)</f>
        <v>0</v>
      </c>
      <c r="D22" s="132">
        <f>SUM(C21:D21)</f>
        <v>144</v>
      </c>
      <c r="E22" s="132">
        <f>SUM(C21:E21)</f>
        <v>239</v>
      </c>
      <c r="F22" s="132">
        <f>SUM(C21:F21)</f>
        <v>437</v>
      </c>
      <c r="G22" s="132">
        <f>SUM(C21:G21)</f>
        <v>655</v>
      </c>
      <c r="H22" s="132">
        <f>SUM(C21:H21)</f>
        <v>1034</v>
      </c>
      <c r="I22" s="132">
        <f>SUM(C21:I21)</f>
        <v>1205</v>
      </c>
      <c r="J22" s="132">
        <f>SUM(C21:J21)</f>
        <v>1429</v>
      </c>
      <c r="K22" s="132">
        <f>SUM(C21:K21)</f>
        <v>1567</v>
      </c>
      <c r="L22" s="132">
        <f>SUM(C21:L21)</f>
        <v>1821</v>
      </c>
      <c r="M22" s="132">
        <f>SUM(C21:M21)</f>
        <v>2082</v>
      </c>
      <c r="N22" s="132">
        <f>SUM(C21:N21)</f>
        <v>2221</v>
      </c>
      <c r="O22" s="132">
        <f>SUM(C21:O21)</f>
        <v>2340</v>
      </c>
      <c r="P22" s="132">
        <f>SUM(C21:P21)</f>
        <v>2340</v>
      </c>
      <c r="Q22" s="132">
        <f>SUM(C21:Q21)</f>
        <v>2340</v>
      </c>
      <c r="R22" s="132">
        <f>SUM(C21:R21)</f>
        <v>2340</v>
      </c>
      <c r="S22" s="132">
        <f>SUM(C21:S21)</f>
        <v>2340</v>
      </c>
      <c r="T22" s="132">
        <f>SUM(C21:T21)</f>
        <v>2340</v>
      </c>
      <c r="U22" s="132">
        <f>SUM(C21:U21)</f>
        <v>2340</v>
      </c>
      <c r="V22" s="132">
        <f>SUM(C21:V21)</f>
        <v>2340</v>
      </c>
      <c r="W22" s="132">
        <f>SUM(C21:W21)</f>
        <v>2340</v>
      </c>
      <c r="X22" s="133"/>
      <c r="Y22" s="133"/>
      <c r="Z22" s="131"/>
    </row>
    <row r="23" spans="2:26" x14ac:dyDescent="0.25">
      <c r="B23" s="128" t="s">
        <v>0</v>
      </c>
      <c r="C23" s="153">
        <f>'Etape 1'!L117</f>
        <v>100</v>
      </c>
      <c r="D23" s="153">
        <f>'Etape 2'!L117</f>
        <v>131</v>
      </c>
      <c r="E23" s="153">
        <f>'Etape 3'!L117</f>
        <v>132</v>
      </c>
      <c r="F23" s="153">
        <f>'Etape 4'!L117</f>
        <v>177</v>
      </c>
      <c r="G23" s="153">
        <f>'Etape 5'!L117</f>
        <v>198</v>
      </c>
      <c r="H23" s="153">
        <f>'Etape 6'!L117</f>
        <v>110</v>
      </c>
      <c r="I23" s="153">
        <f>'Etape 7'!L117</f>
        <v>247</v>
      </c>
      <c r="J23" s="153">
        <f>'Etape 8'!L117</f>
        <v>150</v>
      </c>
      <c r="K23" s="153">
        <f>'Etape 9'!L117</f>
        <v>224</v>
      </c>
      <c r="L23" s="153">
        <f>'Etape 10'!L117</f>
        <v>136</v>
      </c>
      <c r="M23" s="153">
        <f>'Etape 11'!L117</f>
        <v>122</v>
      </c>
      <c r="N23" s="153">
        <f>'Etape 12'!L117</f>
        <v>240</v>
      </c>
      <c r="O23" s="153">
        <f>'Etape 13'!L117</f>
        <v>256</v>
      </c>
      <c r="P23" s="153">
        <f>'Etape 14'!L117</f>
        <v>0</v>
      </c>
      <c r="Q23" s="153">
        <f>'Etape 15'!L117</f>
        <v>0</v>
      </c>
      <c r="R23" s="153">
        <f>'Etape 16'!L117</f>
        <v>0</v>
      </c>
      <c r="S23" s="153">
        <f>'Etape 17'!L117</f>
        <v>0</v>
      </c>
      <c r="T23" s="153">
        <f>'Etape 18'!L117</f>
        <v>0</v>
      </c>
      <c r="U23" s="153">
        <f>'Etape 19'!L117</f>
        <v>0</v>
      </c>
      <c r="V23" s="153">
        <f>'Etape 20'!L117</f>
        <v>0</v>
      </c>
      <c r="W23" s="153">
        <f>'Etape 21'!L117</f>
        <v>0</v>
      </c>
      <c r="X23" s="129">
        <f>SUM(C23:W23)</f>
        <v>2223</v>
      </c>
      <c r="Y23" s="129">
        <f>SUM(C23:W23)/13</f>
        <v>171</v>
      </c>
      <c r="Z23" s="130"/>
    </row>
    <row r="24" spans="2:26" ht="4.5" customHeight="1" x14ac:dyDescent="0.25">
      <c r="B24" s="131"/>
      <c r="C24" s="132">
        <f>SUM(C23)</f>
        <v>100</v>
      </c>
      <c r="D24" s="132">
        <f>SUM(C23:D23)</f>
        <v>231</v>
      </c>
      <c r="E24" s="132">
        <f>SUM(C23:E23)</f>
        <v>363</v>
      </c>
      <c r="F24" s="132">
        <f>SUM(C23:F23)</f>
        <v>540</v>
      </c>
      <c r="G24" s="132">
        <f>SUM(C23:G23)</f>
        <v>738</v>
      </c>
      <c r="H24" s="132">
        <f>SUM(C23:H23)</f>
        <v>848</v>
      </c>
      <c r="I24" s="132">
        <f>SUM(C23:I23)</f>
        <v>1095</v>
      </c>
      <c r="J24" s="132">
        <f>SUM(C23:J23)</f>
        <v>1245</v>
      </c>
      <c r="K24" s="132">
        <f>SUM(C23:K23)</f>
        <v>1469</v>
      </c>
      <c r="L24" s="132">
        <f>SUM(C23:L23)</f>
        <v>1605</v>
      </c>
      <c r="M24" s="132">
        <f>SUM(C23:M23)</f>
        <v>1727</v>
      </c>
      <c r="N24" s="132">
        <f>SUM(C23:N23)</f>
        <v>1967</v>
      </c>
      <c r="O24" s="132">
        <f>SUM(C23:O23)</f>
        <v>2223</v>
      </c>
      <c r="P24" s="132">
        <f>SUM(C23:P23)</f>
        <v>2223</v>
      </c>
      <c r="Q24" s="132">
        <f>SUM(C23:Q23)</f>
        <v>2223</v>
      </c>
      <c r="R24" s="132">
        <f>SUM(C23:R23)</f>
        <v>2223</v>
      </c>
      <c r="S24" s="132">
        <f>SUM(C23:S23)</f>
        <v>2223</v>
      </c>
      <c r="T24" s="132">
        <f>SUM(C23:T23)</f>
        <v>2223</v>
      </c>
      <c r="U24" s="132">
        <f>SUM(C23:U23)</f>
        <v>2223</v>
      </c>
      <c r="V24" s="132">
        <f>SUM(C23:V23)</f>
        <v>2223</v>
      </c>
      <c r="W24" s="132">
        <f>SUM(C23:W23)</f>
        <v>2223</v>
      </c>
      <c r="X24" s="133"/>
      <c r="Y24" s="133"/>
      <c r="Z24" s="131"/>
    </row>
    <row r="25" spans="2:26" x14ac:dyDescent="0.25">
      <c r="B25" s="113" t="s">
        <v>78</v>
      </c>
      <c r="C25" s="154">
        <f>'Etape 1'!L146</f>
        <v>113</v>
      </c>
      <c r="D25" s="178">
        <f>'Etape 2'!L146</f>
        <v>291</v>
      </c>
      <c r="E25" s="154">
        <f>'Etape 3'!L146</f>
        <v>238</v>
      </c>
      <c r="F25" s="178">
        <f>'Etape 4'!L146</f>
        <v>391</v>
      </c>
      <c r="G25" s="154">
        <f>'Etape 5'!L146</f>
        <v>219</v>
      </c>
      <c r="H25" s="154">
        <f>'Etape 6'!L146</f>
        <v>228</v>
      </c>
      <c r="I25" s="154">
        <f>'Etape 7'!L146</f>
        <v>264</v>
      </c>
      <c r="J25" s="154">
        <f>'Etape 8'!L146</f>
        <v>154</v>
      </c>
      <c r="K25" s="154">
        <f>'Etape 9'!L146</f>
        <v>251</v>
      </c>
      <c r="L25" s="154">
        <f>'Etape 10'!L146</f>
        <v>179</v>
      </c>
      <c r="M25" s="154">
        <f>'Etape 11'!L146</f>
        <v>199</v>
      </c>
      <c r="N25" s="154">
        <f>'Etape 12'!L146</f>
        <v>227</v>
      </c>
      <c r="O25" s="154">
        <f>'Etape 13'!L146</f>
        <v>336</v>
      </c>
      <c r="P25" s="154">
        <f>'Etape 14'!L146</f>
        <v>0</v>
      </c>
      <c r="Q25" s="154">
        <f>'Etape 15'!L146</f>
        <v>0</v>
      </c>
      <c r="R25" s="154">
        <f>'Etape 16'!L146</f>
        <v>0</v>
      </c>
      <c r="S25" s="154">
        <f>'Etape 17'!L146</f>
        <v>0</v>
      </c>
      <c r="T25" s="154">
        <f>'Etape 18'!L146</f>
        <v>0</v>
      </c>
      <c r="U25" s="154">
        <f>'Etape 19'!L146</f>
        <v>0</v>
      </c>
      <c r="V25" s="154">
        <f>'Etape 20'!L146</f>
        <v>0</v>
      </c>
      <c r="W25" s="154">
        <f>'Etape 21'!L146</f>
        <v>0</v>
      </c>
      <c r="X25" s="114">
        <f>SUM(C25:W25)</f>
        <v>3090</v>
      </c>
      <c r="Y25" s="114">
        <f>SUM(C27:W27)/13</f>
        <v>136.76923076923077</v>
      </c>
      <c r="Z25" s="115">
        <v>2</v>
      </c>
    </row>
    <row r="26" spans="2:26" ht="3.75" customHeight="1" x14ac:dyDescent="0.25">
      <c r="B26" s="159"/>
      <c r="C26" s="132">
        <f>SUM(C25)</f>
        <v>113</v>
      </c>
      <c r="D26" s="132">
        <f>SUM(C25:D25)</f>
        <v>404</v>
      </c>
      <c r="E26" s="132">
        <f>SUM(C25:E25)</f>
        <v>642</v>
      </c>
      <c r="F26" s="132">
        <f>SUM(C25:F25)</f>
        <v>1033</v>
      </c>
      <c r="G26" s="132">
        <f>SUM(C25:G25)</f>
        <v>1252</v>
      </c>
      <c r="H26" s="132">
        <f>SUM(C25:H25)</f>
        <v>1480</v>
      </c>
      <c r="I26" s="132">
        <f>SUM(C25:I25)</f>
        <v>1744</v>
      </c>
      <c r="J26" s="132">
        <f>SUM(C25:J25)</f>
        <v>1898</v>
      </c>
      <c r="K26" s="132">
        <f>SUM(C25:K25)</f>
        <v>2149</v>
      </c>
      <c r="L26" s="132">
        <f>SUM(C25:L25)</f>
        <v>2328</v>
      </c>
      <c r="M26" s="132">
        <f>SUM(C25:M25)</f>
        <v>2527</v>
      </c>
      <c r="N26" s="132">
        <f>SUM(C25:N25)</f>
        <v>2754</v>
      </c>
      <c r="O26" s="132">
        <f>SUM(C25:O25)</f>
        <v>3090</v>
      </c>
      <c r="P26" s="132">
        <f>SUM(C25:P25)</f>
        <v>3090</v>
      </c>
      <c r="Q26" s="132">
        <f>SUM(C25:Q25)</f>
        <v>3090</v>
      </c>
      <c r="R26" s="132">
        <f>SUM(C25:R25)</f>
        <v>3090</v>
      </c>
      <c r="S26" s="132">
        <f>SUM(C25:S25)</f>
        <v>3090</v>
      </c>
      <c r="T26" s="132">
        <f>SUM(C25:T25)</f>
        <v>3090</v>
      </c>
      <c r="U26" s="132">
        <f>SUM(C25:U25)</f>
        <v>3090</v>
      </c>
      <c r="V26" s="132">
        <f>SUM(C25:V25)</f>
        <v>3090</v>
      </c>
      <c r="W26" s="132">
        <f>SUM(C25:W25)</f>
        <v>3090</v>
      </c>
      <c r="X26" s="157"/>
      <c r="Y26" s="157"/>
      <c r="Z26" s="158"/>
    </row>
    <row r="27" spans="2:26" x14ac:dyDescent="0.25">
      <c r="B27" s="165" t="s">
        <v>129</v>
      </c>
      <c r="C27" s="166">
        <f>'Etape 1'!L175</f>
        <v>48</v>
      </c>
      <c r="D27" s="166">
        <f>'Etape 2'!L175</f>
        <v>105</v>
      </c>
      <c r="E27" s="166">
        <f>'Etape 3'!L175</f>
        <v>55</v>
      </c>
      <c r="F27" s="166">
        <f>'Etape 4'!L175</f>
        <v>186</v>
      </c>
      <c r="G27" s="166">
        <f>'Etape 5'!L175</f>
        <v>153</v>
      </c>
      <c r="H27" s="166">
        <f>'Etape 6'!L175</f>
        <v>250</v>
      </c>
      <c r="I27" s="166">
        <f>'Etape 7'!L175</f>
        <v>159</v>
      </c>
      <c r="J27" s="166">
        <f>'Etape 8'!L175</f>
        <v>86</v>
      </c>
      <c r="K27" s="166">
        <f>'Etape 9'!L175</f>
        <v>111</v>
      </c>
      <c r="L27" s="166">
        <f>'Etape 10'!L175</f>
        <v>184</v>
      </c>
      <c r="M27" s="166">
        <f>'Etape 11'!L175</f>
        <v>97</v>
      </c>
      <c r="N27" s="166">
        <f>'Etape 12'!L175</f>
        <v>165</v>
      </c>
      <c r="O27" s="166">
        <f>'Etape 13'!L175</f>
        <v>179</v>
      </c>
      <c r="P27" s="166">
        <f>'Etape 14'!L175</f>
        <v>0</v>
      </c>
      <c r="Q27" s="166">
        <f>'Etape 15'!L175</f>
        <v>0</v>
      </c>
      <c r="R27" s="166">
        <f>'Etape 16'!L175</f>
        <v>0</v>
      </c>
      <c r="S27" s="166">
        <f>'Etape 17'!L175</f>
        <v>0</v>
      </c>
      <c r="T27" s="166">
        <f>'Etape 18'!L175</f>
        <v>0</v>
      </c>
      <c r="U27" s="166">
        <f>'Etape 19'!L175</f>
        <v>0</v>
      </c>
      <c r="V27" s="166">
        <f>'Etape 20'!L175</f>
        <v>0</v>
      </c>
      <c r="W27" s="166">
        <f>'Etape 21'!L175</f>
        <v>0</v>
      </c>
      <c r="X27" s="167">
        <f>SUM(C27:W27)</f>
        <v>1778</v>
      </c>
      <c r="Y27" s="167">
        <f>SUM(C27:W27)/13</f>
        <v>136.76923076923077</v>
      </c>
      <c r="Z27" s="192"/>
    </row>
    <row r="28" spans="2:26" ht="3.6" customHeight="1" x14ac:dyDescent="0.25">
      <c r="B28" s="156"/>
      <c r="C28" s="132">
        <f>SUM(C27)</f>
        <v>48</v>
      </c>
      <c r="D28" s="132">
        <f>SUM(C27:D27)</f>
        <v>153</v>
      </c>
      <c r="E28" s="132">
        <f>SUM(C27:E27)</f>
        <v>208</v>
      </c>
      <c r="F28" s="132">
        <f>SUM(C27:F27)</f>
        <v>394</v>
      </c>
      <c r="G28" s="132">
        <f>SUM(C27:G27)</f>
        <v>547</v>
      </c>
      <c r="H28" s="132">
        <f>SUM(C27:H27)</f>
        <v>797</v>
      </c>
      <c r="I28" s="132">
        <f>SUM(C27:I27)</f>
        <v>956</v>
      </c>
      <c r="J28" s="132">
        <f>SUM(C27:J27)</f>
        <v>1042</v>
      </c>
      <c r="K28" s="132">
        <f>SUM(C27:K27)</f>
        <v>1153</v>
      </c>
      <c r="L28" s="132">
        <f>SUM(C27:L27)</f>
        <v>1337</v>
      </c>
      <c r="M28" s="132">
        <f>SUM(C27:M27)</f>
        <v>1434</v>
      </c>
      <c r="N28" s="132">
        <f>SUM(C27:N27)</f>
        <v>1599</v>
      </c>
      <c r="O28" s="132">
        <f>SUM(C27:O27)</f>
        <v>1778</v>
      </c>
      <c r="P28" s="132">
        <f>SUM(C27:P27)</f>
        <v>1778</v>
      </c>
      <c r="Q28" s="132">
        <f>SUM(C27:Q27)</f>
        <v>1778</v>
      </c>
      <c r="R28" s="132">
        <f>SUM(C27:R27)</f>
        <v>1778</v>
      </c>
      <c r="S28" s="132">
        <f>SUM(C27:S27)</f>
        <v>1778</v>
      </c>
      <c r="T28" s="132">
        <f>SUM(C27:T27)</f>
        <v>1778</v>
      </c>
      <c r="U28" s="132">
        <f>SUM(C27:U27)</f>
        <v>1778</v>
      </c>
      <c r="V28" s="132">
        <f>SUM(C27:V27)</f>
        <v>1778</v>
      </c>
      <c r="W28" s="132">
        <f>SUM(C27:W27)</f>
        <v>1778</v>
      </c>
      <c r="X28" s="157"/>
      <c r="Y28" s="157"/>
      <c r="Z28" s="158"/>
    </row>
    <row r="29" spans="2:26" x14ac:dyDescent="0.25">
      <c r="B29" s="161" t="s">
        <v>128</v>
      </c>
      <c r="C29" s="164">
        <f>'Etape 1'!L204</f>
        <v>108</v>
      </c>
      <c r="D29" s="164">
        <f>'Etape 2'!L204</f>
        <v>169</v>
      </c>
      <c r="E29" s="164">
        <f>'Etape 3'!L204</f>
        <v>97</v>
      </c>
      <c r="F29" s="164">
        <f>'Etape 4'!L204</f>
        <v>259</v>
      </c>
      <c r="G29" s="164">
        <f>'Etape 5'!L204</f>
        <v>213</v>
      </c>
      <c r="H29" s="164">
        <f>'Etape 6'!L204</f>
        <v>169</v>
      </c>
      <c r="I29" s="164">
        <f>'Etape 7'!L204</f>
        <v>280</v>
      </c>
      <c r="J29" s="164">
        <f>'Etape 8'!L204</f>
        <v>128</v>
      </c>
      <c r="K29" s="164">
        <f>'Etape 9'!L204</f>
        <v>128</v>
      </c>
      <c r="L29" s="191">
        <f>'Etape 10'!L204</f>
        <v>313</v>
      </c>
      <c r="M29" s="164">
        <f>'Etape 11'!L204</f>
        <v>131</v>
      </c>
      <c r="N29" s="191">
        <f>'Etape 12'!L204</f>
        <v>458</v>
      </c>
      <c r="O29" s="191">
        <f>'Etape 13'!L204</f>
        <v>464</v>
      </c>
      <c r="P29" s="164">
        <f>'Etape 14'!L204</f>
        <v>0</v>
      </c>
      <c r="Q29" s="164">
        <f>'Etape 15'!L204</f>
        <v>0</v>
      </c>
      <c r="R29" s="164">
        <f>'Etape 16'!L204</f>
        <v>0</v>
      </c>
      <c r="S29" s="164">
        <f>'Etape 17'!L204</f>
        <v>0</v>
      </c>
      <c r="T29" s="164">
        <f>'Etape 18'!L204</f>
        <v>0</v>
      </c>
      <c r="U29" s="164">
        <f>'Etape 19'!L204</f>
        <v>0</v>
      </c>
      <c r="V29" s="164">
        <f>'Etape 20'!L204</f>
        <v>0</v>
      </c>
      <c r="W29" s="164">
        <f>'Etape 21'!L204</f>
        <v>0</v>
      </c>
      <c r="X29" s="168">
        <f>SUM(C29:W29)</f>
        <v>2917</v>
      </c>
      <c r="Y29" s="170">
        <f>SUM(C29:W29)/13</f>
        <v>224.38461538461539</v>
      </c>
      <c r="Z29" s="168">
        <v>3</v>
      </c>
    </row>
    <row r="30" spans="2:26" ht="3.6" customHeight="1" x14ac:dyDescent="0.25">
      <c r="B30" s="156"/>
      <c r="C30" s="132">
        <f>SUM(C29)</f>
        <v>108</v>
      </c>
      <c r="D30" s="132">
        <f>SUM(C29:D29)</f>
        <v>277</v>
      </c>
      <c r="E30" s="132">
        <f>SUM(C29:E29)</f>
        <v>374</v>
      </c>
      <c r="F30" s="132">
        <f>SUM(C29:F29)</f>
        <v>633</v>
      </c>
      <c r="G30" s="132">
        <f>SUM(C29:G29)</f>
        <v>846</v>
      </c>
      <c r="H30" s="132">
        <f>SUM(C29:H29)</f>
        <v>1015</v>
      </c>
      <c r="I30" s="132">
        <f>SUM(C29:I29)</f>
        <v>1295</v>
      </c>
      <c r="J30" s="132">
        <f>SUM(C29:J29)</f>
        <v>1423</v>
      </c>
      <c r="K30" s="132">
        <f>SUM(C29:K29)</f>
        <v>1551</v>
      </c>
      <c r="L30" s="132">
        <f>SUM(C29:L29)</f>
        <v>1864</v>
      </c>
      <c r="M30" s="132">
        <f>SUM(C29:M29)</f>
        <v>1995</v>
      </c>
      <c r="N30" s="132">
        <f>SUM(C29:N29)</f>
        <v>2453</v>
      </c>
      <c r="O30" s="132">
        <f>SUM(C29:O29)</f>
        <v>2917</v>
      </c>
      <c r="P30" s="132">
        <f>SUM(C29:P29)</f>
        <v>2917</v>
      </c>
      <c r="Q30" s="132">
        <f>SUM(C29:Q29)</f>
        <v>2917</v>
      </c>
      <c r="R30" s="132">
        <f>SUM(C29:R29)</f>
        <v>2917</v>
      </c>
      <c r="S30" s="132">
        <f>SUM(C29:S29)</f>
        <v>2917</v>
      </c>
      <c r="T30" s="132">
        <f>SUM(C29:T29)</f>
        <v>2917</v>
      </c>
      <c r="U30" s="132">
        <f>SUM(C29:U29)</f>
        <v>2917</v>
      </c>
      <c r="V30" s="132">
        <f>SUM(C29:V29)</f>
        <v>2917</v>
      </c>
      <c r="W30" s="132">
        <f>SUM(C29:W29)</f>
        <v>2917</v>
      </c>
      <c r="X30" s="157"/>
      <c r="Y30" s="157"/>
      <c r="Z30" s="158"/>
    </row>
    <row r="31" spans="2:26" x14ac:dyDescent="0.25">
      <c r="B31" s="162" t="s">
        <v>127</v>
      </c>
      <c r="C31" s="163">
        <f>'Etape 1'!L233</f>
        <v>168</v>
      </c>
      <c r="D31" s="163">
        <f>'Etape 2'!L233</f>
        <v>187</v>
      </c>
      <c r="E31" s="163">
        <f>'Etape 3'!L233</f>
        <v>77</v>
      </c>
      <c r="F31" s="163">
        <f>'Etape 4'!L233</f>
        <v>136</v>
      </c>
      <c r="G31" s="163">
        <f>'Etape 5'!L233</f>
        <v>96</v>
      </c>
      <c r="H31" s="163">
        <f>'Etape 6'!L233</f>
        <v>65</v>
      </c>
      <c r="I31" s="163">
        <f>'Etape 7'!L233</f>
        <v>202</v>
      </c>
      <c r="J31" s="163">
        <f>'Etape 8'!L233</f>
        <v>78</v>
      </c>
      <c r="K31" s="163">
        <f>'Etape 9'!L233</f>
        <v>56</v>
      </c>
      <c r="L31" s="163">
        <f>'Etape 10'!L233</f>
        <v>135</v>
      </c>
      <c r="M31" s="163">
        <f>'Etape 11'!L233</f>
        <v>60</v>
      </c>
      <c r="N31" s="163">
        <f>'Etape 12'!L233</f>
        <v>189</v>
      </c>
      <c r="O31" s="163">
        <f>'Etape 13'!L233</f>
        <v>246</v>
      </c>
      <c r="P31" s="163">
        <f>'Etape 14'!L233</f>
        <v>0</v>
      </c>
      <c r="Q31" s="163">
        <f>'Etape 15'!L233</f>
        <v>0</v>
      </c>
      <c r="R31" s="163">
        <f>'Etape 16'!L233</f>
        <v>0</v>
      </c>
      <c r="S31" s="163">
        <f>'Etape 17'!L233</f>
        <v>0</v>
      </c>
      <c r="T31" s="163">
        <f>'Etape 18'!L233</f>
        <v>0</v>
      </c>
      <c r="U31" s="163">
        <f>'Etape 19'!L233</f>
        <v>0</v>
      </c>
      <c r="V31" s="163">
        <f>'Etape 20'!L233</f>
        <v>0</v>
      </c>
      <c r="W31" s="163">
        <f>'Etape 21'!L233</f>
        <v>0</v>
      </c>
      <c r="X31" s="169">
        <f>SUM(C31:W31)</f>
        <v>1695</v>
      </c>
      <c r="Y31" s="187">
        <f>SUM(C31:W31)/13</f>
        <v>130.38461538461539</v>
      </c>
      <c r="Z31" s="169"/>
    </row>
    <row r="32" spans="2:26" ht="4.2" customHeight="1" thickBot="1" x14ac:dyDescent="0.3">
      <c r="B32" s="155"/>
      <c r="C32" s="139">
        <f t="shared" ref="C32" si="0">SUM(C31)</f>
        <v>168</v>
      </c>
      <c r="D32" s="139">
        <f>SUM(C31:D31)</f>
        <v>355</v>
      </c>
      <c r="E32" s="139">
        <f t="shared" ref="E32" si="1">SUM(C31:E31)</f>
        <v>432</v>
      </c>
      <c r="F32" s="139">
        <f t="shared" ref="F32" si="2">SUM(C31:F31)</f>
        <v>568</v>
      </c>
      <c r="G32" s="139">
        <f t="shared" ref="G32" si="3">SUM(C31:G31)</f>
        <v>664</v>
      </c>
      <c r="H32" s="139">
        <f t="shared" ref="H32" si="4">SUM(C31:H31)</f>
        <v>729</v>
      </c>
      <c r="I32" s="139">
        <f t="shared" ref="I32" si="5">SUM(C31:I31)</f>
        <v>931</v>
      </c>
      <c r="J32" s="139">
        <f t="shared" ref="J32" si="6">SUM(C31:J31)</f>
        <v>1009</v>
      </c>
      <c r="K32" s="139">
        <f t="shared" ref="K32" si="7">SUM(C31:K31)</f>
        <v>1065</v>
      </c>
      <c r="L32" s="139">
        <f t="shared" ref="L32" si="8">SUM(C31:L31)</f>
        <v>1200</v>
      </c>
      <c r="M32" s="139">
        <f t="shared" ref="M32" si="9">SUM(C31:M31)</f>
        <v>1260</v>
      </c>
      <c r="N32" s="139">
        <f t="shared" ref="N32" si="10">SUM(C31:N31)</f>
        <v>1449</v>
      </c>
      <c r="O32" s="139">
        <f t="shared" ref="O32" si="11">SUM(C31:O31)</f>
        <v>1695</v>
      </c>
      <c r="P32" s="139">
        <f t="shared" ref="P32" si="12">SUM(C31:P31)</f>
        <v>1695</v>
      </c>
      <c r="Q32" s="139">
        <f t="shared" ref="Q32" si="13">SUM(C31:Q31)</f>
        <v>1695</v>
      </c>
      <c r="R32" s="139">
        <f t="shared" ref="R32" si="14">SUM(C31:R31)</f>
        <v>1695</v>
      </c>
      <c r="S32" s="139">
        <f t="shared" ref="S32" si="15">SUM(C31:S31)</f>
        <v>1695</v>
      </c>
      <c r="T32" s="139">
        <f t="shared" ref="T32" si="16">SUM(C31:T31)</f>
        <v>1695</v>
      </c>
      <c r="U32" s="139">
        <f t="shared" ref="U32" si="17">SUM(C31:U31)</f>
        <v>1695</v>
      </c>
      <c r="V32" s="139">
        <f t="shared" ref="V32" si="18">SUM(C31:V31)</f>
        <v>1695</v>
      </c>
      <c r="W32" s="139">
        <f t="shared" ref="W32" si="19">SUM(C31:W31)</f>
        <v>1695</v>
      </c>
      <c r="X32" s="140"/>
      <c r="Y32" s="140"/>
      <c r="Z32" s="141"/>
    </row>
    <row r="33" spans="2:23" x14ac:dyDescent="0.25">
      <c r="B33" s="5"/>
      <c r="D33" s="63"/>
      <c r="F33" s="5"/>
      <c r="H33" s="63"/>
      <c r="K33" s="5"/>
      <c r="M33" s="63"/>
      <c r="P33" s="52"/>
      <c r="R33" s="63"/>
      <c r="U33" s="52"/>
      <c r="W33" s="63"/>
    </row>
    <row r="34" spans="2:23" x14ac:dyDescent="0.25">
      <c r="B34" s="5"/>
      <c r="D34" s="63"/>
      <c r="F34" s="5"/>
      <c r="H34" s="63"/>
      <c r="K34" s="5"/>
      <c r="M34" s="63"/>
      <c r="P34" s="52"/>
      <c r="R34" s="63"/>
      <c r="U34" s="52"/>
      <c r="W34" s="63"/>
    </row>
    <row r="35" spans="2:23" x14ac:dyDescent="0.25">
      <c r="B35" s="5"/>
      <c r="D35" s="63"/>
      <c r="F35" s="5"/>
      <c r="H35" s="63"/>
      <c r="K35" s="5"/>
      <c r="M35" s="63"/>
      <c r="P35" s="52"/>
      <c r="R35" s="63"/>
      <c r="U35" s="52"/>
      <c r="W35" s="63"/>
    </row>
    <row r="36" spans="2:23" x14ac:dyDescent="0.25">
      <c r="B36" s="5"/>
      <c r="D36" s="63"/>
      <c r="F36" s="5"/>
      <c r="H36" s="63"/>
      <c r="K36" s="5"/>
      <c r="M36" s="63"/>
      <c r="P36" s="52"/>
      <c r="R36" s="63"/>
      <c r="U36" s="52"/>
      <c r="W36" s="63"/>
    </row>
    <row r="37" spans="2:23" x14ac:dyDescent="0.25">
      <c r="B37" s="5"/>
      <c r="D37" s="63"/>
      <c r="F37" s="5"/>
      <c r="H37" s="63"/>
      <c r="K37" s="5"/>
      <c r="M37" s="63"/>
      <c r="P37" s="52"/>
      <c r="R37" s="63"/>
      <c r="U37" s="52"/>
      <c r="W37" s="63"/>
    </row>
    <row r="38" spans="2:23" x14ac:dyDescent="0.25">
      <c r="B38" s="5"/>
      <c r="D38" s="63"/>
      <c r="F38" s="5"/>
      <c r="H38" s="63"/>
      <c r="K38" s="5"/>
      <c r="M38" s="63"/>
      <c r="P38" s="52"/>
      <c r="R38" s="63"/>
      <c r="U38" s="52"/>
      <c r="W38" s="63"/>
    </row>
    <row r="39" spans="2:23" x14ac:dyDescent="0.25">
      <c r="B39" s="5"/>
      <c r="D39" s="63"/>
      <c r="F39" s="5"/>
      <c r="H39" s="63"/>
      <c r="K39" s="5"/>
      <c r="M39" s="63"/>
      <c r="P39" s="52"/>
      <c r="R39" s="63"/>
      <c r="U39" s="52"/>
      <c r="W39" s="63"/>
    </row>
    <row r="40" spans="2:23" x14ac:dyDescent="0.25">
      <c r="B40" s="5"/>
      <c r="F40" s="5"/>
      <c r="K40" s="5"/>
      <c r="P40" s="52"/>
    </row>
    <row r="41" spans="2:23" x14ac:dyDescent="0.25">
      <c r="B41" s="5"/>
      <c r="C41" s="2"/>
      <c r="F41" s="5"/>
      <c r="G41" s="2"/>
      <c r="K41" s="5"/>
      <c r="L41" s="2"/>
      <c r="P41" s="5"/>
      <c r="Q41" s="2"/>
    </row>
    <row r="42" spans="2:23" x14ac:dyDescent="0.25">
      <c r="B42" s="62"/>
      <c r="C42" s="63"/>
      <c r="D42" s="63"/>
      <c r="E42" s="63"/>
      <c r="F42" s="62"/>
      <c r="G42" s="63"/>
      <c r="H42" s="63"/>
      <c r="I42" s="63"/>
      <c r="J42" s="63"/>
      <c r="K42" s="62"/>
      <c r="L42" s="63"/>
      <c r="M42" s="63"/>
      <c r="N42" s="63"/>
      <c r="O42" s="63"/>
      <c r="P42" s="62"/>
      <c r="Q42" s="63"/>
      <c r="R42" s="63"/>
      <c r="S42" s="63"/>
    </row>
    <row r="43" spans="2:23" x14ac:dyDescent="0.25">
      <c r="B43" s="5"/>
      <c r="D43" s="63"/>
      <c r="F43" s="52"/>
      <c r="H43" s="63"/>
      <c r="K43" s="5"/>
      <c r="M43" s="63"/>
      <c r="P43" s="52"/>
      <c r="R43" s="63"/>
    </row>
    <row r="44" spans="2:23" x14ac:dyDescent="0.25">
      <c r="B44" s="5"/>
      <c r="D44" s="63"/>
      <c r="F44" s="52"/>
      <c r="H44" s="63"/>
      <c r="K44" s="5"/>
      <c r="M44" s="63"/>
      <c r="P44" s="52"/>
      <c r="R44" s="63"/>
    </row>
    <row r="45" spans="2:23" x14ac:dyDescent="0.25">
      <c r="B45" s="5"/>
      <c r="D45" s="63"/>
      <c r="F45" s="52"/>
      <c r="H45" s="63"/>
      <c r="K45" s="5"/>
      <c r="M45" s="63"/>
      <c r="P45" s="52"/>
      <c r="R45" s="63"/>
    </row>
    <row r="46" spans="2:23" x14ac:dyDescent="0.25">
      <c r="B46" s="5"/>
      <c r="D46" s="63"/>
      <c r="F46" s="52"/>
      <c r="H46" s="63"/>
      <c r="K46" s="5"/>
      <c r="M46" s="63"/>
      <c r="P46" s="52"/>
      <c r="R46" s="63"/>
    </row>
    <row r="47" spans="2:23" x14ac:dyDescent="0.25">
      <c r="B47" s="5"/>
      <c r="D47" s="63"/>
      <c r="F47" s="52"/>
      <c r="H47" s="63"/>
      <c r="K47" s="5"/>
      <c r="M47" s="63"/>
      <c r="P47" s="52"/>
      <c r="R47" s="63"/>
    </row>
    <row r="48" spans="2:23" x14ac:dyDescent="0.25">
      <c r="B48" s="5"/>
      <c r="D48" s="63"/>
      <c r="F48" s="52"/>
      <c r="H48" s="63"/>
      <c r="K48" s="5"/>
      <c r="M48" s="63"/>
      <c r="P48" s="52"/>
      <c r="R48" s="63"/>
    </row>
    <row r="49" spans="2:18" x14ac:dyDescent="0.25">
      <c r="B49" s="5"/>
      <c r="F49" s="52"/>
      <c r="K49" s="5"/>
      <c r="P49" s="52"/>
    </row>
    <row r="50" spans="2:18" x14ac:dyDescent="0.25">
      <c r="B50" s="5"/>
      <c r="C50" s="2"/>
      <c r="F50" s="5"/>
      <c r="G50" s="2"/>
      <c r="K50" s="5"/>
      <c r="L50" s="2"/>
      <c r="P50" s="5"/>
      <c r="Q50" s="2"/>
    </row>
    <row r="51" spans="2:18" x14ac:dyDescent="0.25">
      <c r="B51" s="5"/>
      <c r="D51" s="63"/>
      <c r="F51" s="52"/>
      <c r="H51" s="63"/>
      <c r="K51" s="52"/>
      <c r="L51" s="2"/>
      <c r="M51" s="63"/>
      <c r="P51" s="52"/>
      <c r="R51" s="63"/>
    </row>
    <row r="52" spans="2:18" x14ac:dyDescent="0.25">
      <c r="B52" s="5"/>
      <c r="D52" s="63"/>
      <c r="F52" s="52"/>
      <c r="H52" s="63"/>
      <c r="K52" s="52"/>
      <c r="M52" s="63"/>
      <c r="P52" s="52"/>
      <c r="R52" s="63"/>
    </row>
    <row r="53" spans="2:18" x14ac:dyDescent="0.25">
      <c r="B53" s="5"/>
      <c r="D53" s="63"/>
      <c r="F53" s="52"/>
      <c r="H53" s="63"/>
      <c r="K53" s="52"/>
      <c r="M53" s="63"/>
      <c r="P53" s="52"/>
      <c r="R53" s="63"/>
    </row>
    <row r="54" spans="2:18" x14ac:dyDescent="0.25">
      <c r="B54" s="5"/>
      <c r="D54" s="63"/>
      <c r="F54" s="52"/>
      <c r="H54" s="63"/>
      <c r="K54" s="52"/>
      <c r="M54" s="63"/>
      <c r="P54" s="52"/>
      <c r="R54" s="63"/>
    </row>
    <row r="55" spans="2:18" x14ac:dyDescent="0.25">
      <c r="B55" s="5"/>
      <c r="D55" s="63"/>
      <c r="F55" s="52"/>
      <c r="H55" s="63"/>
      <c r="K55" s="52"/>
      <c r="M55" s="63"/>
      <c r="P55" s="52"/>
      <c r="R55" s="63"/>
    </row>
    <row r="56" spans="2:18" x14ac:dyDescent="0.25">
      <c r="B56" s="5"/>
      <c r="D56" s="63"/>
      <c r="F56" s="52"/>
      <c r="H56" s="63"/>
      <c r="K56" s="52"/>
      <c r="M56" s="63"/>
      <c r="P56" s="52"/>
      <c r="R56" s="63"/>
    </row>
    <row r="57" spans="2:18" x14ac:dyDescent="0.25">
      <c r="B57" s="5"/>
      <c r="D57" s="63"/>
      <c r="F57" s="52"/>
      <c r="H57" s="63"/>
      <c r="K57" s="52"/>
      <c r="M57" s="63"/>
      <c r="P57" s="52"/>
      <c r="R57" s="63"/>
    </row>
    <row r="58" spans="2:18" x14ac:dyDescent="0.25">
      <c r="B58" s="5"/>
      <c r="F58" s="52"/>
      <c r="K58" s="52"/>
      <c r="P58" s="52"/>
    </row>
    <row r="59" spans="2:18" x14ac:dyDescent="0.25">
      <c r="B59" s="5"/>
      <c r="C59" s="2"/>
      <c r="F59" s="5"/>
      <c r="G59" s="2"/>
      <c r="K59" s="5"/>
      <c r="L59" s="2"/>
      <c r="P59" s="5"/>
      <c r="Q59" s="2"/>
    </row>
    <row r="60" spans="2:18" x14ac:dyDescent="0.25">
      <c r="D60" s="63"/>
      <c r="H60" s="63"/>
      <c r="K60" s="52"/>
      <c r="M60" s="63"/>
      <c r="R60" s="63"/>
    </row>
    <row r="61" spans="2:18" x14ac:dyDescent="0.25">
      <c r="D61" s="63"/>
      <c r="H61" s="63"/>
      <c r="K61" s="52"/>
      <c r="M61" s="63"/>
      <c r="R61" s="63"/>
    </row>
    <row r="62" spans="2:18" x14ac:dyDescent="0.25">
      <c r="D62" s="63"/>
      <c r="H62" s="63"/>
      <c r="K62" s="52"/>
      <c r="M62" s="63"/>
      <c r="R62" s="63"/>
    </row>
    <row r="63" spans="2:18" x14ac:dyDescent="0.25">
      <c r="D63" s="63"/>
      <c r="H63" s="63"/>
      <c r="K63" s="52"/>
      <c r="M63" s="63"/>
      <c r="R63" s="63"/>
    </row>
    <row r="64" spans="2:18" x14ac:dyDescent="0.25">
      <c r="D64" s="63"/>
      <c r="H64" s="63"/>
      <c r="K64" s="52"/>
      <c r="M64" s="63"/>
      <c r="R64" s="63"/>
    </row>
    <row r="65" spans="4:18" x14ac:dyDescent="0.25">
      <c r="D65" s="63"/>
      <c r="H65" s="63"/>
      <c r="K65" s="52"/>
      <c r="M65" s="63"/>
      <c r="R65" s="63"/>
    </row>
    <row r="66" spans="4:18" x14ac:dyDescent="0.25">
      <c r="D66" s="63"/>
      <c r="H66" s="63"/>
      <c r="K66" s="52"/>
      <c r="M66" s="63"/>
      <c r="R66" s="63"/>
    </row>
    <row r="67" spans="4:18" x14ac:dyDescent="0.25">
      <c r="K67" s="52"/>
    </row>
    <row r="68" spans="4:18" x14ac:dyDescent="0.25">
      <c r="K68" s="5"/>
      <c r="L68" s="2"/>
      <c r="P68" s="5"/>
      <c r="Q68" s="2"/>
    </row>
    <row r="69" spans="4:18" x14ac:dyDescent="0.25">
      <c r="M69" s="63"/>
      <c r="R69" s="63"/>
    </row>
    <row r="70" spans="4:18" x14ac:dyDescent="0.25">
      <c r="M70" s="63"/>
      <c r="R70" s="63"/>
    </row>
    <row r="71" spans="4:18" x14ac:dyDescent="0.25">
      <c r="M71" s="63"/>
      <c r="R71" s="63"/>
    </row>
    <row r="72" spans="4:18" x14ac:dyDescent="0.25">
      <c r="M72" s="63"/>
      <c r="R72" s="63"/>
    </row>
    <row r="73" spans="4:18" x14ac:dyDescent="0.25">
      <c r="M73" s="63"/>
      <c r="R73" s="63"/>
    </row>
    <row r="74" spans="4:18" x14ac:dyDescent="0.25">
      <c r="M74" s="63"/>
      <c r="R74" s="63"/>
    </row>
  </sheetData>
  <mergeCells count="1">
    <mergeCell ref="H2:K4"/>
  </mergeCells>
  <phoneticPr fontId="3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33"/>
  <sheetViews>
    <sheetView topLeftCell="A169" zoomScale="75" zoomScaleNormal="75" workbookViewId="0">
      <selection activeCell="H196" sqref="H19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23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2</v>
      </c>
      <c r="E5" s="38">
        <v>9</v>
      </c>
      <c r="F5" s="42"/>
      <c r="G5" s="49">
        <v>1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42</v>
      </c>
      <c r="K5" s="8"/>
      <c r="L5" s="9">
        <f>I5+J5</f>
        <v>42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>
        <v>2</v>
      </c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60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80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3</v>
      </c>
      <c r="E7" s="39"/>
      <c r="F7" s="43">
        <v>10</v>
      </c>
      <c r="G7" s="48">
        <v>2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36</v>
      </c>
      <c r="K7" s="8"/>
      <c r="L7" s="1">
        <f t="shared" si="1"/>
        <v>36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>
        <v>6</v>
      </c>
      <c r="D8" s="36"/>
      <c r="E8" s="39">
        <v>3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35</v>
      </c>
      <c r="J8" s="47">
        <f t="shared" si="0"/>
        <v>16</v>
      </c>
      <c r="K8" s="8"/>
      <c r="L8" s="27">
        <f t="shared" si="1"/>
        <v>51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7</v>
      </c>
      <c r="D15" s="8"/>
      <c r="J15" s="52"/>
      <c r="K15" s="174">
        <f>IF(C15=1,$W$4,IF(C15=2,$W$5,IF(C15=3,$W$6,IF(C15=4,$W$7,IF(C15=5,$W$8,IF(C15=6,$W$9,IF(C15=7,$W$10,IF(C15=8,$W$11,IF(C15=9,$W$12,IF(C15=10,$W$13,))))))))))</f>
        <v>10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20</v>
      </c>
      <c r="I18" s="52"/>
      <c r="J18" s="59"/>
      <c r="K18" s="57">
        <f t="shared" ref="K18:K21" si="3">C18</f>
        <v>20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10</v>
      </c>
      <c r="I20" s="52"/>
      <c r="J20" s="59"/>
      <c r="K20" s="41">
        <f t="shared" si="3"/>
        <v>10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70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279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>
        <v>4</v>
      </c>
      <c r="E34" s="38">
        <v>7</v>
      </c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38</v>
      </c>
      <c r="K34" s="8"/>
      <c r="L34" s="9">
        <f>I34+J34</f>
        <v>38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7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6</v>
      </c>
      <c r="K35" s="8"/>
      <c r="L35" s="28">
        <f t="shared" ref="L35:L41" si="5">I35+J35</f>
        <v>6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>
        <v>10</v>
      </c>
      <c r="E36" s="39"/>
      <c r="F36" s="43"/>
      <c r="G36" s="48">
        <v>5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14</v>
      </c>
      <c r="K36" s="8"/>
      <c r="L36" s="1">
        <f t="shared" si="5"/>
        <v>14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>
        <v>7</v>
      </c>
      <c r="E37" s="39">
        <v>10</v>
      </c>
      <c r="F37" s="43"/>
      <c r="G37" s="48">
        <v>3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26</v>
      </c>
      <c r="K37" s="8"/>
      <c r="L37" s="27">
        <f t="shared" si="5"/>
        <v>26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>
        <v>1</v>
      </c>
      <c r="D38" s="36"/>
      <c r="E38" s="39">
        <v>4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70</v>
      </c>
      <c r="J38" s="46">
        <f t="shared" si="4"/>
        <v>14</v>
      </c>
      <c r="K38" s="8"/>
      <c r="L38" s="27">
        <f t="shared" si="5"/>
        <v>84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>
        <v>3</v>
      </c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50</v>
      </c>
      <c r="J40" s="46">
        <f t="shared" si="4"/>
        <v>0</v>
      </c>
      <c r="K40" s="8"/>
      <c r="L40" s="27">
        <f t="shared" si="5"/>
        <v>50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10</v>
      </c>
      <c r="I45" s="52"/>
      <c r="J45" s="59"/>
      <c r="K45" s="175">
        <f>C45</f>
        <v>10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20</v>
      </c>
      <c r="I46" s="52"/>
      <c r="J46" s="59"/>
      <c r="K46" s="56">
        <f>C46</f>
        <v>20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100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322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2</v>
      </c>
      <c r="E63" s="38">
        <v>9</v>
      </c>
      <c r="F63" s="42"/>
      <c r="G63" s="49">
        <v>1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42</v>
      </c>
      <c r="K63" s="8"/>
      <c r="L63" s="9">
        <f>I63+J63</f>
        <v>42</v>
      </c>
    </row>
    <row r="64" spans="1:13" ht="16.2" x14ac:dyDescent="0.4">
      <c r="A64">
        <v>2</v>
      </c>
      <c r="B64" s="82" t="s">
        <v>109</v>
      </c>
      <c r="C64" s="33"/>
      <c r="D64" s="36">
        <v>6</v>
      </c>
      <c r="E64" s="39">
        <v>5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24</v>
      </c>
      <c r="K64" s="8"/>
      <c r="L64" s="28">
        <f t="shared" ref="L64:L70" si="10">I64+J64</f>
        <v>24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>
        <v>3</v>
      </c>
      <c r="G66" s="48">
        <v>6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24</v>
      </c>
      <c r="K66" s="8"/>
      <c r="L66" s="27">
        <f t="shared" si="10"/>
        <v>24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8</v>
      </c>
      <c r="D73" s="8"/>
      <c r="J73" s="52"/>
      <c r="K73" s="174">
        <f>IF(C73=1,$W$4,IF(C73=2,$W$5,IF(C73=3,$W$6,IF(C73=4,$W$7,IF(C73=5,$W$8,IF(C73=6,$W$9,IF(C73=7,$W$10,IF(C73=8,$W$11,IF(C73=9,$W$12,IF(C73=10,$W$13,))))))))))</f>
        <v>8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48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138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2</v>
      </c>
      <c r="E92" s="38">
        <v>9</v>
      </c>
      <c r="F92" s="42"/>
      <c r="G92" s="49">
        <v>1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42</v>
      </c>
      <c r="K92" s="8"/>
      <c r="L92" s="9">
        <f>I92+J92</f>
        <v>42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7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6</v>
      </c>
      <c r="K93" s="8"/>
      <c r="L93" s="28">
        <f t="shared" ref="L93:L99" si="15">I93+J93</f>
        <v>6</v>
      </c>
    </row>
    <row r="94" spans="1:13" ht="16.2" x14ac:dyDescent="0.4">
      <c r="A94" s="62">
        <v>3</v>
      </c>
      <c r="B94" s="82" t="s">
        <v>107</v>
      </c>
      <c r="C94" s="33"/>
      <c r="D94" s="36">
        <v>9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6</v>
      </c>
      <c r="K94" s="8"/>
      <c r="L94" s="1">
        <f t="shared" si="15"/>
        <v>6</v>
      </c>
    </row>
    <row r="95" spans="1:13" ht="16.2" x14ac:dyDescent="0.4">
      <c r="A95">
        <v>4</v>
      </c>
      <c r="B95" s="82" t="s">
        <v>131</v>
      </c>
      <c r="C95" s="33"/>
      <c r="D95" s="36">
        <v>7</v>
      </c>
      <c r="E95" s="39">
        <v>10</v>
      </c>
      <c r="F95" s="43"/>
      <c r="G95" s="48">
        <v>3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26</v>
      </c>
      <c r="K95" s="8"/>
      <c r="L95" s="27">
        <f t="shared" si="15"/>
        <v>26</v>
      </c>
    </row>
    <row r="96" spans="1:13" ht="16.2" x14ac:dyDescent="0.4">
      <c r="A96">
        <v>5</v>
      </c>
      <c r="B96" s="82" t="s">
        <v>132</v>
      </c>
      <c r="C96" s="33">
        <v>1</v>
      </c>
      <c r="D96" s="36"/>
      <c r="E96" s="39">
        <v>4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70</v>
      </c>
      <c r="J96" s="46">
        <f t="shared" si="14"/>
        <v>14</v>
      </c>
      <c r="K96" s="8"/>
      <c r="L96" s="27">
        <f t="shared" si="15"/>
        <v>84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20</v>
      </c>
      <c r="I105" s="52"/>
      <c r="J105" s="59"/>
      <c r="K105" s="57">
        <f t="shared" ref="K105:K108" si="18">C105</f>
        <v>20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60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224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>
        <v>4</v>
      </c>
      <c r="E121" s="38">
        <v>7</v>
      </c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38</v>
      </c>
      <c r="K121" s="8"/>
      <c r="L121" s="9">
        <f>I121+J121</f>
        <v>38</v>
      </c>
    </row>
    <row r="122" spans="1:12" ht="16.2" x14ac:dyDescent="0.4">
      <c r="A122">
        <v>2</v>
      </c>
      <c r="B122" s="82" t="s">
        <v>153</v>
      </c>
      <c r="C122" s="33"/>
      <c r="D122" s="36">
        <v>6</v>
      </c>
      <c r="E122" s="39">
        <v>5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24</v>
      </c>
      <c r="K122" s="8"/>
      <c r="L122" s="28">
        <f t="shared" ref="L122:L128" si="20">I122+J122</f>
        <v>24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14</v>
      </c>
      <c r="K123" s="8"/>
      <c r="L123" s="1">
        <f t="shared" si="20"/>
        <v>14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8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6</v>
      </c>
      <c r="K124" s="8"/>
      <c r="L124" s="27">
        <f t="shared" si="20"/>
        <v>6</v>
      </c>
    </row>
    <row r="125" spans="1:12" ht="16.2" x14ac:dyDescent="0.4">
      <c r="A125">
        <v>5</v>
      </c>
      <c r="B125" s="82" t="s">
        <v>132</v>
      </c>
      <c r="C125" s="33">
        <v>1</v>
      </c>
      <c r="D125" s="36"/>
      <c r="E125" s="39">
        <v>4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70</v>
      </c>
      <c r="J125" s="46">
        <f t="shared" si="19"/>
        <v>14</v>
      </c>
      <c r="K125" s="8"/>
      <c r="L125" s="27">
        <f t="shared" si="20"/>
        <v>84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2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25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85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251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>
        <v>4</v>
      </c>
      <c r="E150" s="38">
        <v>7</v>
      </c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38</v>
      </c>
      <c r="K150" s="8"/>
      <c r="L150" s="9">
        <f>I150+J150</f>
        <v>38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>
        <v>7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8</v>
      </c>
      <c r="K152" s="8"/>
      <c r="L152" s="1">
        <f t="shared" si="25"/>
        <v>8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>
        <v>6</v>
      </c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10</v>
      </c>
      <c r="K156" s="8"/>
      <c r="L156" s="27">
        <f t="shared" si="25"/>
        <v>10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2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25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20</v>
      </c>
      <c r="I164" s="52"/>
      <c r="J164" s="59"/>
      <c r="K164" s="58">
        <f t="shared" si="28"/>
        <v>20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55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111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>
        <v>4</v>
      </c>
      <c r="E179" s="38">
        <v>7</v>
      </c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38</v>
      </c>
      <c r="K179" s="8"/>
      <c r="L179" s="9">
        <f>I179+J179</f>
        <v>38</v>
      </c>
    </row>
    <row r="180" spans="1:12" ht="16.2" x14ac:dyDescent="0.4">
      <c r="A180">
        <v>2</v>
      </c>
      <c r="B180" s="82" t="s">
        <v>168</v>
      </c>
      <c r="C180" s="33"/>
      <c r="D180" s="36">
        <v>8</v>
      </c>
      <c r="E180" s="39"/>
      <c r="F180" s="43"/>
      <c r="G180" s="48">
        <v>4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20</v>
      </c>
      <c r="K180" s="8"/>
      <c r="L180" s="28">
        <f t="shared" ref="L180:L186" si="30">I180+J180</f>
        <v>20</v>
      </c>
    </row>
    <row r="181" spans="1:12" ht="16.2" x14ac:dyDescent="0.4">
      <c r="A181">
        <v>3</v>
      </c>
      <c r="B181" s="82" t="s">
        <v>130</v>
      </c>
      <c r="C181" s="33"/>
      <c r="D181" s="36">
        <v>10</v>
      </c>
      <c r="E181" s="39"/>
      <c r="F181" s="43"/>
      <c r="G181" s="48">
        <v>5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14</v>
      </c>
      <c r="K181" s="8"/>
      <c r="L181" s="1">
        <f t="shared" si="30"/>
        <v>14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8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6</v>
      </c>
      <c r="K182" s="8"/>
      <c r="L182" s="27">
        <f t="shared" si="30"/>
        <v>6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128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>
        <v>4</v>
      </c>
      <c r="E208" s="38">
        <v>7</v>
      </c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38</v>
      </c>
      <c r="K208" s="8"/>
      <c r="L208" s="9">
        <f>I208+J208</f>
        <v>38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8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8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18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56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33"/>
  <sheetViews>
    <sheetView topLeftCell="A166" zoomScale="75" zoomScaleNormal="75" workbookViewId="0">
      <selection activeCell="P188" sqref="P188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3</v>
      </c>
      <c r="E5" s="38">
        <v>10</v>
      </c>
      <c r="F5" s="42"/>
      <c r="G5" s="49">
        <v>2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36</v>
      </c>
      <c r="K5" s="8"/>
      <c r="L5" s="9">
        <f>I5+J5</f>
        <v>36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6</v>
      </c>
      <c r="E7" s="39"/>
      <c r="F7" s="43"/>
      <c r="G7" s="48">
        <v>3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26</v>
      </c>
      <c r="K7" s="8"/>
      <c r="L7" s="1">
        <f t="shared" si="1"/>
        <v>26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3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16</v>
      </c>
      <c r="K8" s="8"/>
      <c r="L8" s="27">
        <f t="shared" si="1"/>
        <v>16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>
        <v>6</v>
      </c>
      <c r="D9" s="36"/>
      <c r="E9" s="39"/>
      <c r="F9" s="43"/>
      <c r="G9" s="48">
        <v>9</v>
      </c>
      <c r="H9" s="1"/>
      <c r="I9" s="45">
        <f t="shared" ref="I9:I11" si="2">IF(C9=1,$O$4,IF(C9=2,$O$5,IF(C9=3,$O$6,IF(C9=4,$O$7,IF(C9=5,$O$8,IF(C9=6,$O$9,IF(C9=7,$O$10,IF(C9=8,$O$11,IF(C9=9,$O$12,IF(C9=10,$O$13,))))))))))</f>
        <v>35</v>
      </c>
      <c r="J9" s="46">
        <f t="shared" si="0"/>
        <v>2</v>
      </c>
      <c r="K9" s="8"/>
      <c r="L9" s="27">
        <f t="shared" si="1"/>
        <v>37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8</v>
      </c>
      <c r="D15" s="8"/>
      <c r="J15" s="52"/>
      <c r="K15" s="174">
        <f>IF(C15=1,$W$4,IF(C15=2,$W$5,IF(C15=3,$W$6,IF(C15=4,$W$7,IF(C15=5,$W$8,IF(C15=6,$W$9,IF(C15=7,$W$10,IF(C15=8,$W$11,IF(C15=9,$W$12,IF(C15=10,$W$13,))))))))))</f>
        <v>8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20</v>
      </c>
      <c r="I18" s="52"/>
      <c r="J18" s="59"/>
      <c r="K18" s="57">
        <f t="shared" ref="K18:K21" si="3">C18</f>
        <v>20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68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203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10</v>
      </c>
      <c r="D34" s="35">
        <v>4</v>
      </c>
      <c r="E34" s="38">
        <v>7</v>
      </c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15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24</v>
      </c>
      <c r="K34" s="8"/>
      <c r="L34" s="9">
        <f>I34+J34</f>
        <v>39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6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8</v>
      </c>
      <c r="K35" s="8"/>
      <c r="L35" s="28">
        <f t="shared" ref="L35:L41" si="5">I35+J35</f>
        <v>8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>
        <v>7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6</v>
      </c>
      <c r="K36" s="8"/>
      <c r="L36" s="1">
        <f t="shared" si="5"/>
        <v>6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>
        <v>7</v>
      </c>
      <c r="E37" s="39"/>
      <c r="F37" s="43"/>
      <c r="G37" s="48">
        <v>4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22</v>
      </c>
      <c r="K37" s="8"/>
      <c r="L37" s="27">
        <f t="shared" si="5"/>
        <v>22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4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14</v>
      </c>
      <c r="K38" s="8"/>
      <c r="L38" s="27">
        <f t="shared" si="5"/>
        <v>14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10</v>
      </c>
      <c r="I46" s="52"/>
      <c r="J46" s="59"/>
      <c r="K46" s="56">
        <f>C46</f>
        <v>10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10</v>
      </c>
      <c r="I47" s="52"/>
      <c r="J47" s="59"/>
      <c r="K47" s="57">
        <f t="shared" ref="K47:K50" si="8">C47</f>
        <v>10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70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163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3</v>
      </c>
      <c r="E63" s="38">
        <v>10</v>
      </c>
      <c r="F63" s="42"/>
      <c r="G63" s="49">
        <v>2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36</v>
      </c>
      <c r="K63" s="8"/>
      <c r="L63" s="9">
        <f>I63+J63</f>
        <v>36</v>
      </c>
    </row>
    <row r="64" spans="1:13" ht="16.2" x14ac:dyDescent="0.4">
      <c r="A64">
        <v>2</v>
      </c>
      <c r="B64" s="82" t="s">
        <v>109</v>
      </c>
      <c r="C64" s="33"/>
      <c r="D64" s="36"/>
      <c r="E64" s="39">
        <v>5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12</v>
      </c>
      <c r="K64" s="8"/>
      <c r="L64" s="28">
        <f t="shared" ref="L64:L70" si="10">I64+J64</f>
        <v>12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>
        <v>3</v>
      </c>
      <c r="D66" s="36">
        <v>1</v>
      </c>
      <c r="E66" s="39"/>
      <c r="F66" s="43">
        <v>2</v>
      </c>
      <c r="G66" s="48">
        <v>1</v>
      </c>
      <c r="H66" s="1"/>
      <c r="I66" s="45">
        <f>IF(C66=1,$O$4,IF(C66=2,$O$5,IF(C66=3,$O$6,IF(C66=4,$O$7,IF(C66=5,$O$8,IF(C66=6,$O$9,IF(C66=7,$O$10,IF(C66=8,$O$11,IF(C66=9,$O$12,IF(C66=10,$O$13,))))))))))</f>
        <v>50</v>
      </c>
      <c r="J66" s="47">
        <f t="shared" si="9"/>
        <v>66</v>
      </c>
      <c r="K66" s="8"/>
      <c r="L66" s="27">
        <f t="shared" si="10"/>
        <v>116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1</v>
      </c>
      <c r="I82" s="52"/>
      <c r="J82" s="59"/>
      <c r="K82" s="71">
        <f>IF(C82=1,$U$33,0)</f>
        <v>50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90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254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3</v>
      </c>
      <c r="E92" s="38">
        <v>10</v>
      </c>
      <c r="F92" s="42"/>
      <c r="G92" s="49">
        <v>2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36</v>
      </c>
      <c r="K92" s="8"/>
      <c r="L92" s="9">
        <f>I92+J92</f>
        <v>36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6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8</v>
      </c>
      <c r="K93" s="8"/>
      <c r="L93" s="28">
        <f t="shared" ref="L93:L99" si="15">I93+J93</f>
        <v>8</v>
      </c>
    </row>
    <row r="94" spans="1:13" ht="16.2" x14ac:dyDescent="0.4">
      <c r="A94" s="62">
        <v>3</v>
      </c>
      <c r="B94" s="82" t="s">
        <v>107</v>
      </c>
      <c r="C94" s="33"/>
      <c r="D94" s="36">
        <v>9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6</v>
      </c>
      <c r="K94" s="8"/>
      <c r="L94" s="1">
        <f t="shared" si="15"/>
        <v>6</v>
      </c>
    </row>
    <row r="95" spans="1:13" ht="16.2" x14ac:dyDescent="0.4">
      <c r="A95">
        <v>4</v>
      </c>
      <c r="B95" s="82" t="s">
        <v>131</v>
      </c>
      <c r="C95" s="33"/>
      <c r="D95" s="36">
        <v>7</v>
      </c>
      <c r="E95" s="39"/>
      <c r="F95" s="43"/>
      <c r="G95" s="48">
        <v>4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22</v>
      </c>
      <c r="K95" s="8"/>
      <c r="L95" s="27">
        <f t="shared" si="15"/>
        <v>22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4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14</v>
      </c>
      <c r="K96" s="8"/>
      <c r="L96" s="27">
        <f t="shared" si="15"/>
        <v>14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10</v>
      </c>
      <c r="I105" s="52"/>
      <c r="J105" s="59"/>
      <c r="K105" s="57">
        <f t="shared" ref="K105:K108" si="18">C105</f>
        <v>10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50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136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10</v>
      </c>
      <c r="D121" s="35">
        <v>4</v>
      </c>
      <c r="E121" s="38">
        <v>7</v>
      </c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15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24</v>
      </c>
      <c r="K121" s="8"/>
      <c r="L121" s="9">
        <f>I121+J121</f>
        <v>39</v>
      </c>
    </row>
    <row r="122" spans="1:12" ht="16.2" x14ac:dyDescent="0.4">
      <c r="A122">
        <v>2</v>
      </c>
      <c r="B122" s="82" t="s">
        <v>153</v>
      </c>
      <c r="C122" s="33"/>
      <c r="D122" s="36"/>
      <c r="E122" s="39">
        <v>5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12</v>
      </c>
      <c r="K122" s="8"/>
      <c r="L122" s="28">
        <f t="shared" ref="L122:L128" si="20">I122+J122</f>
        <v>12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14</v>
      </c>
      <c r="K123" s="8"/>
      <c r="L123" s="1">
        <f t="shared" si="20"/>
        <v>14</v>
      </c>
    </row>
    <row r="124" spans="1:12" ht="16.2" x14ac:dyDescent="0.4">
      <c r="A124">
        <v>4</v>
      </c>
      <c r="B124" s="82" t="s">
        <v>105</v>
      </c>
      <c r="C124" s="33">
        <v>8</v>
      </c>
      <c r="D124" s="36"/>
      <c r="E124" s="39"/>
      <c r="F124" s="43">
        <v>1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25</v>
      </c>
      <c r="J124" s="47">
        <f t="shared" si="19"/>
        <v>25</v>
      </c>
      <c r="K124" s="8"/>
      <c r="L124" s="27">
        <f t="shared" si="20"/>
        <v>50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4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14</v>
      </c>
      <c r="K125" s="8"/>
      <c r="L125" s="27">
        <f t="shared" si="20"/>
        <v>14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10</v>
      </c>
      <c r="I132" s="52"/>
      <c r="J132" s="59"/>
      <c r="K132" s="175">
        <f>C132</f>
        <v>10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10</v>
      </c>
      <c r="I133" s="52"/>
      <c r="J133" s="59"/>
      <c r="K133" s="56">
        <f>C133</f>
        <v>10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50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179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10</v>
      </c>
      <c r="D150" s="35">
        <v>4</v>
      </c>
      <c r="E150" s="38">
        <v>7</v>
      </c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15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24</v>
      </c>
      <c r="K150" s="8"/>
      <c r="L150" s="9">
        <f>I150+J150</f>
        <v>39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>
        <v>9</v>
      </c>
      <c r="F152" s="43">
        <v>9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8</v>
      </c>
      <c r="K152" s="8"/>
      <c r="L152" s="1">
        <f t="shared" si="25"/>
        <v>8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>
        <v>4</v>
      </c>
      <c r="D155" s="36"/>
      <c r="E155" s="39"/>
      <c r="F155" s="43">
        <v>10</v>
      </c>
      <c r="G155" s="48"/>
      <c r="H155" s="1"/>
      <c r="I155" s="45">
        <f>IF(C155=1,$O$4,IF(C155=2,$O$5,IF(C155=3,$O$6,IF(C155=4,$O$7,IF(C155=5,$O$8,IF(C155=6,$O$9,IF(C155=7,$O$10,IF(C155=8,$O$11,IF(C155=9,$O$12,IF(C155=10,$O$13,))))))))))</f>
        <v>45</v>
      </c>
      <c r="J155" s="46">
        <f t="shared" si="24"/>
        <v>2</v>
      </c>
      <c r="K155" s="8"/>
      <c r="L155" s="27">
        <f t="shared" si="25"/>
        <v>47</v>
      </c>
    </row>
    <row r="156" spans="1:12" ht="16.2" x14ac:dyDescent="0.4">
      <c r="A156" s="62">
        <v>7</v>
      </c>
      <c r="B156" s="82" t="s">
        <v>162</v>
      </c>
      <c r="C156" s="33">
        <v>5</v>
      </c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40</v>
      </c>
      <c r="J156" s="46">
        <f t="shared" si="24"/>
        <v>0</v>
      </c>
      <c r="K156" s="8"/>
      <c r="L156" s="27">
        <f t="shared" si="25"/>
        <v>40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20</v>
      </c>
      <c r="I161" s="52"/>
      <c r="J161" s="59"/>
      <c r="K161" s="175">
        <f>C161</f>
        <v>20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10</v>
      </c>
      <c r="I163" s="52"/>
      <c r="J163" s="59"/>
      <c r="K163" s="57">
        <f t="shared" ref="K163:K166" si="28">C163</f>
        <v>10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10</v>
      </c>
      <c r="I164" s="52"/>
      <c r="J164" s="59"/>
      <c r="K164" s="58">
        <f t="shared" si="28"/>
        <v>10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50</v>
      </c>
      <c r="L170" s="10"/>
    </row>
    <row r="171" spans="1:12" ht="16.2" x14ac:dyDescent="0.4">
      <c r="A171" s="62" t="s">
        <v>81</v>
      </c>
      <c r="B171" s="82" t="s">
        <v>192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184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10</v>
      </c>
      <c r="D179" s="35">
        <v>4</v>
      </c>
      <c r="E179" s="38">
        <v>7</v>
      </c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15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24</v>
      </c>
      <c r="K179" s="8"/>
      <c r="L179" s="9">
        <f>I179+J179</f>
        <v>39</v>
      </c>
    </row>
    <row r="180" spans="1:12" ht="16.2" x14ac:dyDescent="0.4">
      <c r="A180">
        <v>2</v>
      </c>
      <c r="B180" s="82" t="s">
        <v>168</v>
      </c>
      <c r="C180" s="33"/>
      <c r="D180" s="36">
        <v>8</v>
      </c>
      <c r="E180" s="39"/>
      <c r="F180" s="43"/>
      <c r="G180" s="48">
        <v>5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18</v>
      </c>
      <c r="K180" s="8"/>
      <c r="L180" s="28">
        <f t="shared" ref="L180:L186" si="30">I180+J180</f>
        <v>18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>
        <v>7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6</v>
      </c>
      <c r="K181" s="8"/>
      <c r="L181" s="1">
        <f t="shared" si="30"/>
        <v>6</v>
      </c>
    </row>
    <row r="182" spans="1:12" ht="16.2" x14ac:dyDescent="0.4">
      <c r="A182">
        <v>4</v>
      </c>
      <c r="B182" s="82" t="s">
        <v>105</v>
      </c>
      <c r="C182" s="33">
        <v>8</v>
      </c>
      <c r="D182" s="36"/>
      <c r="E182" s="39"/>
      <c r="F182" s="43">
        <v>1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25</v>
      </c>
      <c r="J182" s="47">
        <f t="shared" si="29"/>
        <v>25</v>
      </c>
      <c r="K182" s="8"/>
      <c r="L182" s="27">
        <f t="shared" si="30"/>
        <v>50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>
        <v>10</v>
      </c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4</v>
      </c>
      <c r="K184" s="8"/>
      <c r="L184" s="27">
        <f t="shared" si="30"/>
        <v>4</v>
      </c>
    </row>
    <row r="185" spans="1:12" ht="16.2" x14ac:dyDescent="0.4">
      <c r="A185" s="62">
        <v>7</v>
      </c>
      <c r="B185" s="82" t="s">
        <v>112</v>
      </c>
      <c r="C185" s="33">
        <v>1</v>
      </c>
      <c r="D185" s="36"/>
      <c r="E185" s="39"/>
      <c r="F185" s="43">
        <v>8</v>
      </c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70</v>
      </c>
      <c r="J185" s="46">
        <f t="shared" si="29"/>
        <v>6</v>
      </c>
      <c r="K185" s="8"/>
      <c r="L185" s="27">
        <f t="shared" si="30"/>
        <v>76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>
        <v>50</v>
      </c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20</v>
      </c>
      <c r="I190" s="52"/>
      <c r="J190" s="59"/>
      <c r="K190" s="175">
        <f>C190</f>
        <v>20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70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313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10</v>
      </c>
      <c r="D208" s="35">
        <v>4</v>
      </c>
      <c r="E208" s="38">
        <v>7</v>
      </c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15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24</v>
      </c>
      <c r="K208" s="8"/>
      <c r="L208" s="9">
        <f>I208+J208</f>
        <v>39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>
        <v>4</v>
      </c>
      <c r="D213" s="36"/>
      <c r="E213" s="39"/>
      <c r="F213" s="43">
        <v>10</v>
      </c>
      <c r="G213" s="48"/>
      <c r="H213" s="1"/>
      <c r="I213" s="45">
        <f>IF(C213=1,$O$4,IF(C213=2,$O$5,IF(C213=3,$O$6,IF(C213=4,$O$7,IF(C213=5,$O$8,IF(C213=6,$O$9,IF(C213=7,$O$10,IF(C213=8,$O$11,IF(C213=9,$O$12,IF(C213=10,$O$13,))))))))))</f>
        <v>45</v>
      </c>
      <c r="J213" s="46">
        <f t="shared" si="34"/>
        <v>2</v>
      </c>
      <c r="K213" s="8"/>
      <c r="L213" s="27">
        <f t="shared" si="35"/>
        <v>47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>
        <v>3</v>
      </c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16</v>
      </c>
      <c r="K215" s="8"/>
      <c r="L215" s="27">
        <f t="shared" si="35"/>
        <v>16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10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3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10</v>
      </c>
      <c r="I219" s="52"/>
      <c r="J219" s="59"/>
      <c r="K219" s="175">
        <f>C219</f>
        <v>10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33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135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33"/>
  <sheetViews>
    <sheetView zoomScale="75" zoomScaleNormal="75" workbookViewId="0">
      <selection activeCell="H21" sqref="H21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25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3</v>
      </c>
      <c r="E5" s="38"/>
      <c r="F5" s="42"/>
      <c r="G5" s="49">
        <v>2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34</v>
      </c>
      <c r="K5" s="8"/>
      <c r="L5" s="9">
        <f>I5+J5</f>
        <v>34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6</v>
      </c>
      <c r="E7" s="39"/>
      <c r="F7" s="43"/>
      <c r="G7" s="48">
        <v>3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26</v>
      </c>
      <c r="K7" s="8"/>
      <c r="L7" s="1">
        <f t="shared" si="1"/>
        <v>26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4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14</v>
      </c>
      <c r="K8" s="8"/>
      <c r="L8" s="27">
        <f t="shared" si="1"/>
        <v>14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9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2</v>
      </c>
      <c r="K9" s="8"/>
      <c r="L9" s="27">
        <f t="shared" si="1"/>
        <v>2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5</v>
      </c>
      <c r="D15" s="8"/>
      <c r="J15" s="52"/>
      <c r="K15" s="174">
        <f>IF(C15=1,$W$4,IF(C15=2,$W$5,IF(C15=3,$W$6,IF(C15=4,$W$7,IF(C15=5,$W$8,IF(C15=6,$W$9,IF(C15=7,$W$10,IF(C15=8,$W$11,IF(C15=9,$W$12,IF(C15=10,$W$13,))))))))))</f>
        <v>15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65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161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>
        <v>4</v>
      </c>
      <c r="E34" s="38">
        <v>8</v>
      </c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22</v>
      </c>
      <c r="K34" s="8"/>
      <c r="L34" s="9">
        <f>I34+J34</f>
        <v>22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6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8</v>
      </c>
      <c r="K35" s="8"/>
      <c r="L35" s="28">
        <f t="shared" ref="L35:L41" si="5">I35+J35</f>
        <v>8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>
        <v>7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6</v>
      </c>
      <c r="K36" s="8"/>
      <c r="L36" s="1">
        <f t="shared" si="5"/>
        <v>6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>
        <v>7</v>
      </c>
      <c r="E37" s="39"/>
      <c r="F37" s="43"/>
      <c r="G37" s="48">
        <v>4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22</v>
      </c>
      <c r="K37" s="8"/>
      <c r="L37" s="27">
        <f t="shared" si="5"/>
        <v>22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12</v>
      </c>
      <c r="K38" s="8"/>
      <c r="L38" s="27">
        <f t="shared" si="5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>
        <v>4</v>
      </c>
      <c r="D40" s="36"/>
      <c r="E40" s="39">
        <v>10</v>
      </c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45</v>
      </c>
      <c r="J40" s="46">
        <f t="shared" si="4"/>
        <v>2</v>
      </c>
      <c r="K40" s="8"/>
      <c r="L40" s="27">
        <f t="shared" si="5"/>
        <v>47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10</v>
      </c>
      <c r="I46" s="52"/>
      <c r="J46" s="59"/>
      <c r="K46" s="56">
        <f>C46</f>
        <v>10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80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201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3</v>
      </c>
      <c r="E63" s="38"/>
      <c r="F63" s="42"/>
      <c r="G63" s="49">
        <v>2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34</v>
      </c>
      <c r="K63" s="8"/>
      <c r="L63" s="9">
        <f>I63+J63</f>
        <v>34</v>
      </c>
    </row>
    <row r="64" spans="1:13" ht="16.2" x14ac:dyDescent="0.4">
      <c r="A64">
        <v>2</v>
      </c>
      <c r="B64" s="82" t="s">
        <v>109</v>
      </c>
      <c r="C64" s="33">
        <v>3</v>
      </c>
      <c r="D64" s="36"/>
      <c r="E64" s="39">
        <v>3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50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16</v>
      </c>
      <c r="K64" s="8"/>
      <c r="L64" s="28">
        <f t="shared" ref="L64:L70" si="10">I64+J64</f>
        <v>66</v>
      </c>
    </row>
    <row r="65" spans="1:12" ht="16.2" x14ac:dyDescent="0.4">
      <c r="A65">
        <v>3</v>
      </c>
      <c r="B65" s="4" t="s">
        <v>95</v>
      </c>
      <c r="C65" s="33">
        <v>5</v>
      </c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40</v>
      </c>
      <c r="J65" s="46">
        <f t="shared" si="9"/>
        <v>0</v>
      </c>
      <c r="K65" s="8"/>
      <c r="L65" s="1">
        <f t="shared" si="10"/>
        <v>40</v>
      </c>
    </row>
    <row r="66" spans="1:12" ht="16.2" x14ac:dyDescent="0.4">
      <c r="A66">
        <v>4</v>
      </c>
      <c r="B66" s="4" t="s">
        <v>139</v>
      </c>
      <c r="C66" s="33"/>
      <c r="D66" s="36">
        <v>1</v>
      </c>
      <c r="E66" s="39"/>
      <c r="F66" s="43">
        <v>2</v>
      </c>
      <c r="G66" s="48">
        <v>1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66</v>
      </c>
      <c r="K66" s="8"/>
      <c r="L66" s="27">
        <f t="shared" si="10"/>
        <v>66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5</v>
      </c>
      <c r="D73" s="8"/>
      <c r="J73" s="52"/>
      <c r="K73" s="174">
        <f>IF(C73=1,$W$4,IF(C73=2,$W$5,IF(C73=3,$W$6,IF(C73=4,$W$7,IF(C73=5,$W$8,IF(C73=6,$W$9,IF(C73=7,$W$10,IF(C73=8,$W$11,IF(C73=9,$W$12,IF(C73=10,$W$13,))))))))))</f>
        <v>15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10</v>
      </c>
      <c r="I74" s="52"/>
      <c r="J74" s="59"/>
      <c r="K74" s="175">
        <f>C74</f>
        <v>10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55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261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3</v>
      </c>
      <c r="E92" s="38"/>
      <c r="F92" s="42"/>
      <c r="G92" s="49">
        <v>2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34</v>
      </c>
      <c r="K92" s="8"/>
      <c r="L92" s="9">
        <f>I92+J92</f>
        <v>34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6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8</v>
      </c>
      <c r="K93" s="8"/>
      <c r="L93" s="28">
        <f t="shared" ref="L93:L99" si="15">I93+J93</f>
        <v>8</v>
      </c>
    </row>
    <row r="94" spans="1:13" ht="16.2" x14ac:dyDescent="0.4">
      <c r="A94" s="62">
        <v>3</v>
      </c>
      <c r="B94" s="82" t="s">
        <v>107</v>
      </c>
      <c r="C94" s="33"/>
      <c r="D94" s="36">
        <v>9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6</v>
      </c>
      <c r="K94" s="8"/>
      <c r="L94" s="1">
        <f t="shared" si="15"/>
        <v>6</v>
      </c>
    </row>
    <row r="95" spans="1:13" ht="16.2" x14ac:dyDescent="0.4">
      <c r="A95">
        <v>4</v>
      </c>
      <c r="B95" s="82" t="s">
        <v>131</v>
      </c>
      <c r="C95" s="33"/>
      <c r="D95" s="36">
        <v>7</v>
      </c>
      <c r="E95" s="39"/>
      <c r="F95" s="43"/>
      <c r="G95" s="48">
        <v>4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22</v>
      </c>
      <c r="K95" s="8"/>
      <c r="L95" s="27">
        <f t="shared" si="15"/>
        <v>22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12</v>
      </c>
      <c r="K96" s="8"/>
      <c r="L96" s="27">
        <f t="shared" si="15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40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122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>
        <v>4</v>
      </c>
      <c r="E121" s="38">
        <v>8</v>
      </c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22</v>
      </c>
      <c r="K121" s="8"/>
      <c r="L121" s="9">
        <f>I121+J121</f>
        <v>22</v>
      </c>
    </row>
    <row r="122" spans="1:12" ht="16.2" x14ac:dyDescent="0.4">
      <c r="A122">
        <v>2</v>
      </c>
      <c r="B122" s="82" t="s">
        <v>153</v>
      </c>
      <c r="C122" s="33">
        <v>3</v>
      </c>
      <c r="D122" s="36"/>
      <c r="E122" s="39">
        <v>3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50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16</v>
      </c>
      <c r="K122" s="8"/>
      <c r="L122" s="28">
        <f t="shared" ref="L122:L128" si="20">I122+J122</f>
        <v>66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14</v>
      </c>
      <c r="K123" s="8"/>
      <c r="L123" s="1">
        <f t="shared" si="20"/>
        <v>14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1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25</v>
      </c>
      <c r="K124" s="8"/>
      <c r="L124" s="27">
        <f t="shared" si="20"/>
        <v>25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12</v>
      </c>
      <c r="K125" s="8"/>
      <c r="L125" s="27">
        <f t="shared" si="20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3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20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10</v>
      </c>
      <c r="I133" s="52"/>
      <c r="J133" s="59"/>
      <c r="K133" s="56">
        <f>C133</f>
        <v>10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60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199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>
        <v>4</v>
      </c>
      <c r="E150" s="38">
        <v>8</v>
      </c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22</v>
      </c>
      <c r="K150" s="8"/>
      <c r="L150" s="9">
        <f>I150+J150</f>
        <v>22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>
        <v>9</v>
      </c>
      <c r="D152" s="36"/>
      <c r="E152" s="39">
        <v>9</v>
      </c>
      <c r="F152" s="43">
        <v>9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20</v>
      </c>
      <c r="J152" s="46">
        <f t="shared" si="24"/>
        <v>8</v>
      </c>
      <c r="K152" s="8"/>
      <c r="L152" s="1">
        <f t="shared" si="25"/>
        <v>28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>
        <v>10</v>
      </c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2</v>
      </c>
      <c r="K155" s="8"/>
      <c r="L155" s="27">
        <f t="shared" si="25"/>
        <v>2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5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15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10</v>
      </c>
      <c r="I163" s="52"/>
      <c r="J163" s="59"/>
      <c r="K163" s="57">
        <f t="shared" ref="K163:K166" si="28">C163</f>
        <v>10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10</v>
      </c>
      <c r="I164" s="52"/>
      <c r="J164" s="59"/>
      <c r="K164" s="58">
        <f t="shared" si="28"/>
        <v>10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45</v>
      </c>
      <c r="L170" s="10"/>
    </row>
    <row r="171" spans="1:12" ht="16.2" x14ac:dyDescent="0.4">
      <c r="A171" s="62" t="s">
        <v>81</v>
      </c>
      <c r="B171" s="82" t="s">
        <v>192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97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>
        <v>4</v>
      </c>
      <c r="E179" s="38">
        <v>8</v>
      </c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22</v>
      </c>
      <c r="K179" s="8"/>
      <c r="L179" s="9">
        <f>I179+J179</f>
        <v>22</v>
      </c>
    </row>
    <row r="180" spans="1:12" ht="16.2" x14ac:dyDescent="0.4">
      <c r="A180">
        <v>2</v>
      </c>
      <c r="B180" s="82" t="s">
        <v>168</v>
      </c>
      <c r="C180" s="33"/>
      <c r="D180" s="36">
        <v>8</v>
      </c>
      <c r="E180" s="39"/>
      <c r="F180" s="43"/>
      <c r="G180" s="48">
        <v>5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18</v>
      </c>
      <c r="K180" s="8"/>
      <c r="L180" s="28">
        <f t="shared" ref="L180:L186" si="30">I180+J180</f>
        <v>18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>
        <v>7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6</v>
      </c>
      <c r="K181" s="8"/>
      <c r="L181" s="1">
        <f t="shared" si="30"/>
        <v>6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1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25</v>
      </c>
      <c r="K182" s="8"/>
      <c r="L182" s="27">
        <f t="shared" si="30"/>
        <v>25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>
        <v>10</v>
      </c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4</v>
      </c>
      <c r="K184" s="8"/>
      <c r="L184" s="27">
        <f t="shared" si="30"/>
        <v>4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>
        <v>8</v>
      </c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6</v>
      </c>
      <c r="K185" s="8"/>
      <c r="L185" s="27">
        <f t="shared" si="30"/>
        <v>6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131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>
        <v>4</v>
      </c>
      <c r="E208" s="38">
        <v>8</v>
      </c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22</v>
      </c>
      <c r="K208" s="8"/>
      <c r="L208" s="9">
        <f>I208+J208</f>
        <v>22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>
        <v>10</v>
      </c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2</v>
      </c>
      <c r="K213" s="8"/>
      <c r="L213" s="27">
        <f t="shared" si="35"/>
        <v>2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>
        <v>3</v>
      </c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16</v>
      </c>
      <c r="K215" s="8"/>
      <c r="L215" s="27">
        <f t="shared" si="35"/>
        <v>16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20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60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33"/>
  <sheetViews>
    <sheetView topLeftCell="A174" zoomScale="75" zoomScaleNormal="75" workbookViewId="0">
      <selection activeCell="E219" sqref="E219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26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>
        <v>7</v>
      </c>
      <c r="D5" s="35">
        <v>3</v>
      </c>
      <c r="E5" s="38"/>
      <c r="F5" s="42"/>
      <c r="G5" s="49">
        <v>1</v>
      </c>
      <c r="H5" s="1"/>
      <c r="I5" s="45">
        <f>IF(C5=1,$O$4,IF(C5=2,$O$5,IF(C5=3,$O$6,IF(C5=4,$O$7,IF(C5=5,$O$8,IF(C5=6,$O$9,IF(C5=7,$O$10,IF(C5=8,$O$11,IF(C5=9,$O$12,IF(C5=10,$O$13,))))))))))</f>
        <v>30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36</v>
      </c>
      <c r="K5" s="8"/>
      <c r="L5" s="9">
        <f>I5+J5</f>
        <v>66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>
        <v>6</v>
      </c>
      <c r="D7" s="36">
        <v>5</v>
      </c>
      <c r="E7" s="39"/>
      <c r="F7" s="43"/>
      <c r="G7" s="48">
        <v>3</v>
      </c>
      <c r="H7" s="1"/>
      <c r="I7" s="45">
        <f>IF(C7=1,$O$4,IF(C7=2,$O$5,IF(C7=3,$O$6,IF(C7=4,$O$7,IF(C7=5,$O$8,IF(C7=6,$O$9,IF(C7=7,$O$10,IF(C7=8,$O$11,IF(C7=9,$O$12,IF(C7=10,$O$13,))))))))))</f>
        <v>35</v>
      </c>
      <c r="J7" s="46">
        <f t="shared" si="0"/>
        <v>28</v>
      </c>
      <c r="K7" s="8"/>
      <c r="L7" s="1">
        <f t="shared" si="1"/>
        <v>63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4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14</v>
      </c>
      <c r="K8" s="8"/>
      <c r="L8" s="27">
        <f t="shared" si="1"/>
        <v>14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9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2</v>
      </c>
      <c r="K9" s="8"/>
      <c r="L9" s="27">
        <f t="shared" si="1"/>
        <v>2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2</v>
      </c>
      <c r="D15" s="8"/>
      <c r="J15" s="52"/>
      <c r="K15" s="174">
        <f>IF(C15=1,$W$4,IF(C15=2,$W$5,IF(C15=3,$W$6,IF(C15=4,$W$7,IF(C15=5,$W$8,IF(C15=6,$W$9,IF(C15=7,$W$10,IF(C15=8,$W$11,IF(C15=9,$W$12,IF(C15=10,$W$13,))))))))))</f>
        <v>25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85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250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2</v>
      </c>
      <c r="D34" s="35">
        <v>2</v>
      </c>
      <c r="E34" s="38">
        <v>7</v>
      </c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60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42</v>
      </c>
      <c r="K34" s="8"/>
      <c r="L34" s="9">
        <f>I34+J34</f>
        <v>102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6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8</v>
      </c>
      <c r="K35" s="8"/>
      <c r="L35" s="28">
        <f t="shared" ref="L35:L41" si="5">I35+J35</f>
        <v>8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>
        <v>8</v>
      </c>
      <c r="G36" s="48">
        <v>7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12</v>
      </c>
      <c r="K36" s="8"/>
      <c r="L36" s="1">
        <f t="shared" si="5"/>
        <v>12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>
        <v>5</v>
      </c>
      <c r="D37" s="36">
        <v>6</v>
      </c>
      <c r="E37" s="39"/>
      <c r="F37" s="43"/>
      <c r="G37" s="48">
        <v>4</v>
      </c>
      <c r="H37" s="1"/>
      <c r="I37" s="45">
        <f>IF(C37=1,$O$4,IF(C37=2,$O$5,IF(C37=3,$O$6,IF(C37=4,$O$7,IF(C37=5,$O$8,IF(C37=6,$O$9,IF(C37=7,$O$10,IF(C37=8,$O$11,IF(C37=9,$O$12,IF(C37=10,$O$13,))))))))))</f>
        <v>40</v>
      </c>
      <c r="J37" s="47">
        <f t="shared" si="4"/>
        <v>24</v>
      </c>
      <c r="K37" s="8"/>
      <c r="L37" s="27">
        <f t="shared" si="5"/>
        <v>64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12</v>
      </c>
      <c r="K38" s="8"/>
      <c r="L38" s="27">
        <f t="shared" si="5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>
        <v>10</v>
      </c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2</v>
      </c>
      <c r="K40" s="8"/>
      <c r="L40" s="27">
        <f t="shared" si="5"/>
        <v>2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2</v>
      </c>
      <c r="D44" s="8"/>
      <c r="J44" s="52"/>
      <c r="K44" s="174">
        <f>IF(C44=1,$W$4,IF(C44=2,$W$5,IF(C44=3,$W$6,IF(C44=4,$W$7,IF(C44=5,$W$8,IF(C44=6,$W$9,IF(C44=7,$W$10,IF(C44=8,$W$11,IF(C44=9,$W$12,IF(C44=10,$W$13,))))))))))</f>
        <v>25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10</v>
      </c>
      <c r="I45" s="52"/>
      <c r="J45" s="59"/>
      <c r="K45" s="175">
        <f>C45</f>
        <v>10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10</v>
      </c>
      <c r="I46" s="52"/>
      <c r="J46" s="59"/>
      <c r="K46" s="56">
        <f>C46</f>
        <v>10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10</v>
      </c>
      <c r="I48" s="52"/>
      <c r="J48" s="59"/>
      <c r="K48" s="58">
        <f t="shared" si="8"/>
        <v>10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125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329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>
        <v>7</v>
      </c>
      <c r="D63" s="35">
        <v>3</v>
      </c>
      <c r="E63" s="38"/>
      <c r="F63" s="42"/>
      <c r="G63" s="49">
        <v>1</v>
      </c>
      <c r="H63" s="1"/>
      <c r="I63" s="45">
        <f>IF(C63=1,$O$4,IF(C63=2,$O$5,IF(C63=3,$O$6,IF(C63=4,$O$7,IF(C63=5,$O$8,IF(C63=6,$O$9,IF(C63=7,$O$10,IF(C63=8,$O$11,IF(C63=9,$O$12,IF(C63=10,$O$13,))))))))))</f>
        <v>30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36</v>
      </c>
      <c r="K63" s="8"/>
      <c r="L63" s="9">
        <f>I63+J63</f>
        <v>66</v>
      </c>
    </row>
    <row r="64" spans="1:13" ht="16.2" x14ac:dyDescent="0.4">
      <c r="A64">
        <v>2</v>
      </c>
      <c r="B64" s="82" t="s">
        <v>109</v>
      </c>
      <c r="C64" s="33"/>
      <c r="D64" s="36"/>
      <c r="E64" s="39">
        <v>3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16</v>
      </c>
      <c r="K64" s="8"/>
      <c r="L64" s="28">
        <f t="shared" ref="L64:L70" si="10">I64+J64</f>
        <v>16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>
        <v>5</v>
      </c>
      <c r="G66" s="48">
        <v>5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22</v>
      </c>
      <c r="K66" s="8"/>
      <c r="L66" s="27">
        <f t="shared" si="10"/>
        <v>22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5</v>
      </c>
      <c r="D73" s="8"/>
      <c r="J73" s="52"/>
      <c r="K73" s="174">
        <f>IF(C73=1,$W$4,IF(C73=2,$W$5,IF(C73=3,$W$6,IF(C73=4,$W$7,IF(C73=5,$W$8,IF(C73=6,$W$9,IF(C73=7,$W$10,IF(C73=8,$W$11,IF(C73=9,$W$12,IF(C73=10,$W$13,))))))))))</f>
        <v>15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35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139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>
        <v>7</v>
      </c>
      <c r="D92" s="35">
        <v>3</v>
      </c>
      <c r="E92" s="38"/>
      <c r="F92" s="42"/>
      <c r="G92" s="49">
        <v>1</v>
      </c>
      <c r="H92" s="1"/>
      <c r="I92" s="45">
        <f>IF(C92=1,$O$4,IF(C92=2,$O$5,IF(C92=3,$O$6,IF(C92=4,$O$7,IF(C92=5,$O$8,IF(C92=6,$O$9,IF(C92=7,$O$10,IF(C92=8,$O$11,IF(C92=9,$O$12,IF(C92=10,$O$13,))))))))))</f>
        <v>30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36</v>
      </c>
      <c r="K92" s="8"/>
      <c r="L92" s="9">
        <f>I92+J92</f>
        <v>66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6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8</v>
      </c>
      <c r="K93" s="8"/>
      <c r="L93" s="28">
        <f t="shared" ref="L93:L99" si="15">I93+J93</f>
        <v>8</v>
      </c>
    </row>
    <row r="94" spans="1:13" ht="16.2" x14ac:dyDescent="0.4">
      <c r="A94" s="62">
        <v>3</v>
      </c>
      <c r="B94" s="82" t="s">
        <v>107</v>
      </c>
      <c r="C94" s="33">
        <v>9</v>
      </c>
      <c r="D94" s="36">
        <v>7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20</v>
      </c>
      <c r="J94" s="46">
        <f t="shared" si="14"/>
        <v>10</v>
      </c>
      <c r="K94" s="8"/>
      <c r="L94" s="1">
        <f t="shared" si="15"/>
        <v>30</v>
      </c>
    </row>
    <row r="95" spans="1:13" ht="16.2" x14ac:dyDescent="0.4">
      <c r="A95">
        <v>4</v>
      </c>
      <c r="B95" s="82" t="s">
        <v>131</v>
      </c>
      <c r="C95" s="33">
        <v>5</v>
      </c>
      <c r="D95" s="36">
        <v>6</v>
      </c>
      <c r="E95" s="39"/>
      <c r="F95" s="43"/>
      <c r="G95" s="48">
        <v>4</v>
      </c>
      <c r="H95" s="1"/>
      <c r="I95" s="45">
        <f>IF(C95=1,$O$4,IF(C95=2,$O$5,IF(C95=3,$O$6,IF(C95=4,$O$7,IF(C95=5,$O$8,IF(C95=6,$O$9,IF(C95=7,$O$10,IF(C95=8,$O$11,IF(C95=9,$O$12,IF(C95=10,$O$13,))))))))))</f>
        <v>40</v>
      </c>
      <c r="J95" s="47">
        <f t="shared" si="14"/>
        <v>24</v>
      </c>
      <c r="K95" s="8"/>
      <c r="L95" s="27">
        <f t="shared" si="15"/>
        <v>64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12</v>
      </c>
      <c r="K96" s="8"/>
      <c r="L96" s="27">
        <f t="shared" si="15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20</v>
      </c>
      <c r="I103" s="52"/>
      <c r="J103" s="59"/>
      <c r="K103" s="175">
        <f>C103</f>
        <v>20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60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240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2</v>
      </c>
      <c r="D121" s="35">
        <v>2</v>
      </c>
      <c r="E121" s="38">
        <v>7</v>
      </c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60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42</v>
      </c>
      <c r="K121" s="8"/>
      <c r="L121" s="9">
        <f>I121+J121</f>
        <v>102</v>
      </c>
    </row>
    <row r="122" spans="1:12" ht="16.2" x14ac:dyDescent="0.4">
      <c r="A122">
        <v>2</v>
      </c>
      <c r="B122" s="82" t="s">
        <v>153</v>
      </c>
      <c r="C122" s="33"/>
      <c r="D122" s="36"/>
      <c r="E122" s="39">
        <v>3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16</v>
      </c>
      <c r="K122" s="8"/>
      <c r="L122" s="28">
        <f t="shared" ref="L122:L128" si="20">I122+J122</f>
        <v>16</v>
      </c>
    </row>
    <row r="123" spans="1:12" ht="16.2" x14ac:dyDescent="0.4">
      <c r="A123">
        <v>3</v>
      </c>
      <c r="B123" s="82" t="s">
        <v>98</v>
      </c>
      <c r="C123" s="33"/>
      <c r="D123" s="36">
        <v>10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4</v>
      </c>
      <c r="K123" s="8"/>
      <c r="L123" s="1">
        <f t="shared" si="20"/>
        <v>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2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18</v>
      </c>
      <c r="K124" s="8"/>
      <c r="L124" s="27">
        <f t="shared" si="20"/>
        <v>18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12</v>
      </c>
      <c r="K125" s="8"/>
      <c r="L125" s="27">
        <f t="shared" si="20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2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25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10</v>
      </c>
      <c r="I133" s="52"/>
      <c r="J133" s="59"/>
      <c r="K133" s="56">
        <f>C133</f>
        <v>10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75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227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2</v>
      </c>
      <c r="D150" s="35">
        <v>2</v>
      </c>
      <c r="E150" s="38">
        <v>7</v>
      </c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60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42</v>
      </c>
      <c r="K150" s="8"/>
      <c r="L150" s="9">
        <f>I150+J150</f>
        <v>102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>
        <v>9</v>
      </c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4</v>
      </c>
      <c r="K152" s="8"/>
      <c r="L152" s="1">
        <f t="shared" si="25"/>
        <v>4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>
        <v>9</v>
      </c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4</v>
      </c>
      <c r="K156" s="8"/>
      <c r="L156" s="27">
        <f t="shared" si="25"/>
        <v>4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2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25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10</v>
      </c>
      <c r="I163" s="52"/>
      <c r="J163" s="59"/>
      <c r="K163" s="57">
        <f t="shared" ref="K163:K166" si="28">C163</f>
        <v>10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10</v>
      </c>
      <c r="I164" s="52"/>
      <c r="J164" s="59"/>
      <c r="K164" s="58">
        <f t="shared" si="28"/>
        <v>10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55</v>
      </c>
      <c r="L170" s="10"/>
    </row>
    <row r="171" spans="1:12" ht="16.2" x14ac:dyDescent="0.4">
      <c r="A171" s="62" t="s">
        <v>81</v>
      </c>
      <c r="B171" s="82" t="s">
        <v>192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165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2</v>
      </c>
      <c r="D179" s="35">
        <v>2</v>
      </c>
      <c r="E179" s="38">
        <v>7</v>
      </c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60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42</v>
      </c>
      <c r="K179" s="8"/>
      <c r="L179" s="9">
        <f>I179+J179</f>
        <v>102</v>
      </c>
    </row>
    <row r="180" spans="1:12" ht="16.2" x14ac:dyDescent="0.4">
      <c r="A180">
        <v>2</v>
      </c>
      <c r="B180" s="82" t="s">
        <v>168</v>
      </c>
      <c r="C180" s="33">
        <v>3</v>
      </c>
      <c r="D180" s="36">
        <v>4</v>
      </c>
      <c r="E180" s="39"/>
      <c r="F180" s="43">
        <v>7</v>
      </c>
      <c r="G180" s="48">
        <v>2</v>
      </c>
      <c r="H180" s="1"/>
      <c r="I180" s="45">
        <f>IF(C180=1,$O$4,IF(C180=2,$O$5,IF(C180=3,$O$6,IF(C180=4,$O$7,IF(C180=5,$O$8,IF(C180=6,$O$9,IF(C180=7,$O$10,IF(C180=8,$O$11,IF(C180=9,$O$12,IF(C180=10,$O$13,))))))))))</f>
        <v>50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40</v>
      </c>
      <c r="K180" s="8"/>
      <c r="L180" s="28">
        <f t="shared" ref="L180:L186" si="30">I180+J180</f>
        <v>90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>
        <v>8</v>
      </c>
      <c r="G181" s="48">
        <v>7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12</v>
      </c>
      <c r="K181" s="8"/>
      <c r="L181" s="1">
        <f t="shared" si="30"/>
        <v>12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2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18</v>
      </c>
      <c r="K182" s="8"/>
      <c r="L182" s="27">
        <f t="shared" si="30"/>
        <v>18</v>
      </c>
    </row>
    <row r="183" spans="1:12" ht="16.2" x14ac:dyDescent="0.4">
      <c r="A183">
        <v>5</v>
      </c>
      <c r="B183" s="82" t="s">
        <v>99</v>
      </c>
      <c r="C183" s="33">
        <v>8</v>
      </c>
      <c r="D183" s="36">
        <v>9</v>
      </c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25</v>
      </c>
      <c r="J183" s="46">
        <f t="shared" si="29"/>
        <v>6</v>
      </c>
      <c r="K183" s="8"/>
      <c r="L183" s="27">
        <f t="shared" si="30"/>
        <v>31</v>
      </c>
    </row>
    <row r="184" spans="1:12" ht="16.2" x14ac:dyDescent="0.4">
      <c r="A184">
        <v>6</v>
      </c>
      <c r="B184" s="82" t="s">
        <v>169</v>
      </c>
      <c r="C184" s="33">
        <v>4</v>
      </c>
      <c r="D184" s="36">
        <v>8</v>
      </c>
      <c r="E184" s="39"/>
      <c r="F184" s="43">
        <v>10</v>
      </c>
      <c r="G184" s="48"/>
      <c r="H184" s="1"/>
      <c r="I184" s="45">
        <f>IF(C184=1,$O$4,IF(C184=2,$O$5,IF(C184=3,$O$6,IF(C184=4,$O$7,IF(C184=5,$O$8,IF(C184=6,$O$9,IF(C184=7,$O$10,IF(C184=8,$O$11,IF(C184=9,$O$12,IF(C184=10,$O$13,))))))))))</f>
        <v>45</v>
      </c>
      <c r="J184" s="46">
        <f t="shared" si="29"/>
        <v>10</v>
      </c>
      <c r="K184" s="8"/>
      <c r="L184" s="27">
        <f t="shared" si="30"/>
        <v>55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30</v>
      </c>
      <c r="I190" s="52"/>
      <c r="J190" s="59"/>
      <c r="K190" s="175">
        <f>C190</f>
        <v>30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40</v>
      </c>
      <c r="I191" s="52"/>
      <c r="J191" s="59"/>
      <c r="K191" s="56">
        <f>C191</f>
        <v>40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60</v>
      </c>
      <c r="I193" s="52"/>
      <c r="J193" s="59"/>
      <c r="K193" s="58">
        <f t="shared" si="33"/>
        <v>60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150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458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2</v>
      </c>
      <c r="D208" s="35">
        <v>2</v>
      </c>
      <c r="E208" s="38">
        <v>7</v>
      </c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60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42</v>
      </c>
      <c r="K208" s="8"/>
      <c r="L208" s="9">
        <f>I208+J208</f>
        <v>102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>
        <v>8</v>
      </c>
      <c r="D212" s="36">
        <v>9</v>
      </c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25</v>
      </c>
      <c r="J212" s="46">
        <f t="shared" si="34"/>
        <v>6</v>
      </c>
      <c r="K212" s="8"/>
      <c r="L212" s="27">
        <f t="shared" si="35"/>
        <v>31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>
        <v>3</v>
      </c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16</v>
      </c>
      <c r="K215" s="8"/>
      <c r="L215" s="27">
        <f t="shared" si="35"/>
        <v>16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10</v>
      </c>
      <c r="I219" s="52"/>
      <c r="J219" s="59"/>
      <c r="K219" s="175">
        <f>C219</f>
        <v>10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10</v>
      </c>
      <c r="I220" s="52"/>
      <c r="J220" s="59"/>
      <c r="K220" s="56">
        <f>C220</f>
        <v>10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40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189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33"/>
  <sheetViews>
    <sheetView tabSelected="1" topLeftCell="A144" zoomScale="75" zoomScaleNormal="75" workbookViewId="0">
      <selection activeCell="H166" sqref="H16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27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3</v>
      </c>
      <c r="E5" s="38"/>
      <c r="F5" s="42"/>
      <c r="G5" s="49">
        <v>1</v>
      </c>
      <c r="H5" s="1"/>
      <c r="I5" s="45">
        <f>IF(C5=1,$U$4,IF(C5=2,$U$5,IF(C5=3,$U$6,IF(C5=4,$U$7,IF(C5=5,$U$8,IF(C5=6,$U$9,IF(C5=7,$U$10,IF(C5=8,$U$11,IF(C5=9,$U$12,IF(C5=10,$U$13,))))))))))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36</v>
      </c>
      <c r="K5" s="8"/>
      <c r="L5" s="9">
        <f>I5+J5</f>
        <v>36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 t="shared" ref="I6:I12" si="0">IF(C6=1,$U$4,IF(C6=2,$U$5,IF(C6=3,$U$6,IF(C6=4,$U$7,IF(C6=5,$U$8,IF(C6=6,$U$9,IF(C6=7,$U$10,IF(C6=8,$U$11,IF(C6=9,$U$12,IF(C6=10,$U$13,))))))))))</f>
        <v>0</v>
      </c>
      <c r="J6" s="46">
        <f t="shared" ref="J6:J12" si="1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2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6</v>
      </c>
      <c r="E7" s="39"/>
      <c r="F7" s="43"/>
      <c r="G7" s="48">
        <v>4</v>
      </c>
      <c r="H7" s="1"/>
      <c r="I7" s="45">
        <f t="shared" si="0"/>
        <v>0</v>
      </c>
      <c r="J7" s="46">
        <f t="shared" si="1"/>
        <v>24</v>
      </c>
      <c r="K7" s="8"/>
      <c r="L7" s="1">
        <f t="shared" si="2"/>
        <v>24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4</v>
      </c>
      <c r="F8" s="43"/>
      <c r="G8" s="48"/>
      <c r="H8" s="1"/>
      <c r="I8" s="45">
        <f t="shared" si="0"/>
        <v>0</v>
      </c>
      <c r="J8" s="47">
        <f t="shared" si="1"/>
        <v>14</v>
      </c>
      <c r="K8" s="8"/>
      <c r="L8" s="27">
        <f t="shared" si="2"/>
        <v>14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9</v>
      </c>
      <c r="H9" s="1"/>
      <c r="I9" s="45">
        <f t="shared" si="0"/>
        <v>0</v>
      </c>
      <c r="J9" s="46">
        <f t="shared" si="1"/>
        <v>2</v>
      </c>
      <c r="K9" s="8"/>
      <c r="L9" s="27">
        <f t="shared" si="2"/>
        <v>2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 t="shared" si="0"/>
        <v>0</v>
      </c>
      <c r="J10" s="46">
        <f t="shared" si="1"/>
        <v>0</v>
      </c>
      <c r="K10" s="8"/>
      <c r="L10" s="27">
        <f t="shared" si="2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>
        <v>5</v>
      </c>
      <c r="D11" s="36"/>
      <c r="E11" s="39"/>
      <c r="F11" s="43"/>
      <c r="G11" s="48"/>
      <c r="H11" s="1"/>
      <c r="I11" s="45">
        <f t="shared" si="0"/>
        <v>50</v>
      </c>
      <c r="J11" s="46">
        <f t="shared" si="1"/>
        <v>0</v>
      </c>
      <c r="K11" s="8"/>
      <c r="L11" s="27">
        <f t="shared" si="2"/>
        <v>50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 t="shared" si="0"/>
        <v>0</v>
      </c>
      <c r="J12" s="46">
        <f t="shared" si="1"/>
        <v>0</v>
      </c>
      <c r="K12" s="8"/>
      <c r="L12" s="27">
        <f t="shared" si="2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2</v>
      </c>
      <c r="D15" s="8"/>
      <c r="J15" s="52"/>
      <c r="K15" s="174">
        <f>IF(C15=1,$W$4,IF(C15=2,$W$5,IF(C15=3,$W$6,IF(C15=4,$W$7,IF(C15=5,$W$8,IF(C15=6,$W$9,IF(C15=7,$W$10,IF(C15=8,$W$11,IF(C15=9,$W$12,IF(C15=10,$W$13,))))))))))</f>
        <v>25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75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IF(C26=1,$U$4,IF(C26=2,$U$5,IF(C26=3,$U$6,IF(C26=4,$U$7,IF(C26=5,$U$8,IF(C26=6,$U$9,IF(C26=7,$U$10,IF(C26=8,$U$11,IF(C26=9,$U$12,IF(C26=10,$U$13,))))))))))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 t="shared" ref="I27:I29" si="4">IF(C27=1,$U$4,IF(C27=2,$U$5,IF(C27=3,$U$6,IF(C27=4,$U$7,IF(C27=5,$U$8,IF(C27=6,$U$9,IF(C27=7,$U$10,IF(C27=8,$U$11,IF(C27=9,$U$12,IF(C27=10,$U$13,))))))))))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 t="shared" si="4"/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45">
        <f t="shared" si="4"/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221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2</v>
      </c>
      <c r="D34" s="35">
        <v>2</v>
      </c>
      <c r="E34" s="38">
        <v>6</v>
      </c>
      <c r="F34" s="42">
        <v>3</v>
      </c>
      <c r="G34" s="49"/>
      <c r="H34" s="1"/>
      <c r="I34" s="45">
        <f>IF(C34=1,$U$4,IF(C34=2,$U$5,IF(C34=3,$U$6,IF(C34=4,$U$7,IF(C34=5,$U$8,IF(C34=6,$U$9,IF(C34=7,$U$10,IF(C34=8,$U$11,IF(C34=9,$U$12,IF(C34=10,$U$13,))))))))))</f>
        <v>70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46</v>
      </c>
      <c r="K34" s="8"/>
      <c r="L34" s="9">
        <f>I34+J34</f>
        <v>116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6</v>
      </c>
      <c r="H35" s="1"/>
      <c r="I35" s="45">
        <f t="shared" ref="I35:I41" si="5">IF(C35=1,$U$4,IF(C35=2,$U$5,IF(C35=3,$U$6,IF(C35=4,$U$7,IF(C35=5,$U$8,IF(C35=6,$U$9,IF(C35=7,$U$10,IF(C35=8,$U$11,IF(C35=9,$U$12,IF(C35=10,$U$13,))))))))))</f>
        <v>0</v>
      </c>
      <c r="J35" s="46">
        <f t="shared" ref="J35:J41" si="6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8</v>
      </c>
      <c r="K35" s="8"/>
      <c r="L35" s="28">
        <f t="shared" ref="L35:L41" si="7">I35+J35</f>
        <v>8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>
        <v>8</v>
      </c>
      <c r="G36" s="48">
        <v>7</v>
      </c>
      <c r="H36" s="1"/>
      <c r="I36" s="45">
        <f t="shared" si="5"/>
        <v>0</v>
      </c>
      <c r="J36" s="46">
        <f t="shared" si="6"/>
        <v>12</v>
      </c>
      <c r="K36" s="8"/>
      <c r="L36" s="1">
        <f t="shared" si="7"/>
        <v>12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>
        <v>7</v>
      </c>
      <c r="D37" s="36">
        <v>5</v>
      </c>
      <c r="E37" s="39">
        <v>10</v>
      </c>
      <c r="F37" s="43"/>
      <c r="G37" s="48">
        <v>3</v>
      </c>
      <c r="H37" s="1"/>
      <c r="I37" s="45">
        <f t="shared" si="5"/>
        <v>40</v>
      </c>
      <c r="J37" s="47">
        <f t="shared" si="6"/>
        <v>30</v>
      </c>
      <c r="K37" s="8"/>
      <c r="L37" s="27">
        <f t="shared" si="7"/>
        <v>70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si="5"/>
        <v>0</v>
      </c>
      <c r="J38" s="46">
        <f t="shared" si="6"/>
        <v>12</v>
      </c>
      <c r="K38" s="8"/>
      <c r="L38" s="27">
        <f t="shared" si="7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 t="shared" si="5"/>
        <v>0</v>
      </c>
      <c r="J39" s="46">
        <f t="shared" si="6"/>
        <v>4</v>
      </c>
      <c r="K39" s="8"/>
      <c r="L39" s="27">
        <f t="shared" si="7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si="5"/>
        <v>0</v>
      </c>
      <c r="J40" s="46">
        <f t="shared" si="6"/>
        <v>0</v>
      </c>
      <c r="K40" s="8"/>
      <c r="L40" s="27">
        <f t="shared" si="7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 t="shared" si="5"/>
        <v>0</v>
      </c>
      <c r="J41" s="46">
        <f t="shared" si="6"/>
        <v>0</v>
      </c>
      <c r="K41" s="8"/>
      <c r="L41" s="27">
        <f t="shared" si="7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2</v>
      </c>
      <c r="D44" s="8"/>
      <c r="J44" s="52"/>
      <c r="K44" s="174">
        <f>IF(C44=1,$W$4,IF(C44=2,$W$5,IF(C44=3,$W$6,IF(C44=4,$W$7,IF(C44=5,$W$8,IF(C44=6,$W$9,IF(C44=7,$W$10,IF(C44=8,$W$11,IF(C44=9,$W$12,IF(C44=10,$W$13,))))))))))</f>
        <v>25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10</v>
      </c>
      <c r="I45" s="52"/>
      <c r="J45" s="59"/>
      <c r="K45" s="175">
        <f>C45</f>
        <v>10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10</v>
      </c>
      <c r="I46" s="52"/>
      <c r="J46" s="59"/>
      <c r="K46" s="56">
        <f>C46</f>
        <v>10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10</v>
      </c>
      <c r="I48" s="52"/>
      <c r="J48" s="59"/>
      <c r="K48" s="58">
        <f t="shared" si="8"/>
        <v>10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125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IF(C55=1,$U$4,IF(C55=2,$U$5,IF(C55=3,$U$6,IF(C55=4,$U$7,IF(C55=5,$U$8,IF(C55=6,$U$9,IF(C55=7,$U$10,IF(C55=8,$U$11,IF(C55=9,$U$12,IF(C55=10,$U$13,))))))))))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 t="shared" ref="I56:I58" si="9">IF(C56=1,$U$4,IF(C56=2,$U$5,IF(C56=3,$U$6,IF(C56=4,$U$7,IF(C56=5,$U$8,IF(C56=6,$U$9,IF(C56=7,$U$10,IF(C56=8,$U$11,IF(C56=9,$U$12,IF(C56=10,$U$13,))))))))))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 t="shared" si="9"/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45">
        <f t="shared" si="9"/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347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3</v>
      </c>
      <c r="E63" s="38"/>
      <c r="F63" s="42"/>
      <c r="G63" s="49">
        <v>1</v>
      </c>
      <c r="H63" s="1"/>
      <c r="I63" s="45">
        <f>IF(C63=1,$U$4,IF(C63=2,$U$5,IF(C63=3,$U$6,IF(C63=4,$U$7,IF(C63=5,$U$8,IF(C63=6,$U$9,IF(C63=7,$U$10,IF(C63=8,$U$11,IF(C63=9,$U$12,IF(C63=10,$U$13,))))))))))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36</v>
      </c>
      <c r="K63" s="8"/>
      <c r="L63" s="9">
        <f>I63+J63</f>
        <v>36</v>
      </c>
    </row>
    <row r="64" spans="1:13" ht="16.2" x14ac:dyDescent="0.4">
      <c r="A64">
        <v>2</v>
      </c>
      <c r="B64" s="82" t="s">
        <v>109</v>
      </c>
      <c r="C64" s="33"/>
      <c r="D64" s="36"/>
      <c r="E64" s="39">
        <v>3</v>
      </c>
      <c r="F64" s="43"/>
      <c r="G64" s="48"/>
      <c r="H64" s="1"/>
      <c r="I64" s="45">
        <f t="shared" ref="I64:I70" si="10">IF(C64=1,$U$4,IF(C64=2,$U$5,IF(C64=3,$U$6,IF(C64=4,$U$7,IF(C64=5,$U$8,IF(C64=6,$U$9,IF(C64=7,$U$10,IF(C64=8,$U$11,IF(C64=9,$U$12,IF(C64=10,$U$13,))))))))))</f>
        <v>0</v>
      </c>
      <c r="J64" s="46">
        <f t="shared" ref="J64:J70" si="11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16</v>
      </c>
      <c r="K64" s="8"/>
      <c r="L64" s="28">
        <f t="shared" ref="L64:L70" si="12">I64+J64</f>
        <v>16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 t="shared" si="10"/>
        <v>0</v>
      </c>
      <c r="J65" s="46">
        <f t="shared" si="11"/>
        <v>0</v>
      </c>
      <c r="K65" s="8"/>
      <c r="L65" s="1">
        <f t="shared" si="12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>
        <v>5</v>
      </c>
      <c r="G66" s="48">
        <v>5</v>
      </c>
      <c r="H66" s="1"/>
      <c r="I66" s="45">
        <f t="shared" si="10"/>
        <v>0</v>
      </c>
      <c r="J66" s="47">
        <f t="shared" si="11"/>
        <v>22</v>
      </c>
      <c r="K66" s="8"/>
      <c r="L66" s="27">
        <f t="shared" si="12"/>
        <v>22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si="10"/>
        <v>0</v>
      </c>
      <c r="J67" s="46">
        <f t="shared" si="11"/>
        <v>0</v>
      </c>
      <c r="K67" s="8"/>
      <c r="L67" s="27">
        <f t="shared" si="12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 t="shared" si="10"/>
        <v>0</v>
      </c>
      <c r="J68" s="46">
        <f t="shared" si="11"/>
        <v>0</v>
      </c>
      <c r="K68" s="8"/>
      <c r="L68" s="27">
        <f t="shared" si="12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si="10"/>
        <v>0</v>
      </c>
      <c r="J69" s="46">
        <f t="shared" si="11"/>
        <v>0</v>
      </c>
      <c r="K69" s="8"/>
      <c r="L69" s="27">
        <f t="shared" si="12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 t="shared" si="10"/>
        <v>0</v>
      </c>
      <c r="J70" s="46">
        <f t="shared" si="11"/>
        <v>0</v>
      </c>
      <c r="K70" s="8"/>
      <c r="L70" s="27">
        <f t="shared" si="12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2</v>
      </c>
      <c r="D73" s="8"/>
      <c r="J73" s="52"/>
      <c r="K73" s="174">
        <f>IF(C73=1,$W$4,IF(C73=2,$W$5,IF(C73=3,$W$6,IF(C73=4,$W$7,IF(C73=5,$W$8,IF(C73=6,$W$9,IF(C73=7,$W$10,IF(C73=8,$W$11,IF(C73=9,$W$12,IF(C73=10,$W$13,))))))))))</f>
        <v>25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45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IF(C84=1,$U$4,IF(C84=2,$U$5,IF(C84=3,$U$6,IF(C84=4,$U$7,IF(C84=5,$U$8,IF(C84=6,$U$9,IF(C84=7,$U$10,IF(C84=8,$U$11,IF(C84=9,$U$12,IF(C84=10,$U$13,))))))))))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 t="shared" ref="I85:I87" si="14">IF(C85=1,$U$4,IF(C85=2,$U$5,IF(C85=3,$U$6,IF(C85=4,$U$7,IF(C85=5,$U$8,IF(C85=6,$U$9,IF(C85=7,$U$10,IF(C85=8,$U$11,IF(C85=9,$U$12,IF(C85=10,$U$13,))))))))))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 t="shared" si="14"/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45">
        <f t="shared" si="14"/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119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3</v>
      </c>
      <c r="E92" s="38"/>
      <c r="F92" s="42"/>
      <c r="G92" s="49">
        <v>1</v>
      </c>
      <c r="H92" s="1"/>
      <c r="I92" s="45">
        <f>IF(C92=1,$U$4,IF(C92=2,$U$5,IF(C92=3,$U$6,IF(C92=4,$U$7,IF(C92=5,$U$8,IF(C92=6,$U$9,IF(C92=7,$U$10,IF(C92=8,$U$11,IF(C92=9,$U$12,IF(C92=10,$U$13,))))))))))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36</v>
      </c>
      <c r="K92" s="8"/>
      <c r="L92" s="9">
        <f>I92+J92</f>
        <v>36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6</v>
      </c>
      <c r="H93" s="1"/>
      <c r="I93" s="45">
        <f t="shared" ref="I93:I99" si="15">IF(C93=1,$U$4,IF(C93=2,$U$5,IF(C93=3,$U$6,IF(C93=4,$U$7,IF(C93=5,$U$8,IF(C93=6,$U$9,IF(C93=7,$U$10,IF(C93=8,$U$11,IF(C93=9,$U$12,IF(C93=10,$U$13,))))))))))</f>
        <v>0</v>
      </c>
      <c r="J93" s="46">
        <f t="shared" ref="J93:J99" si="16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8</v>
      </c>
      <c r="K93" s="8"/>
      <c r="L93" s="28">
        <f t="shared" ref="L93:L99" si="17">I93+J93</f>
        <v>8</v>
      </c>
    </row>
    <row r="94" spans="1:13" ht="16.2" x14ac:dyDescent="0.4">
      <c r="A94" s="62">
        <v>3</v>
      </c>
      <c r="B94" s="82" t="s">
        <v>107</v>
      </c>
      <c r="C94" s="33">
        <v>3</v>
      </c>
      <c r="D94" s="36">
        <v>7</v>
      </c>
      <c r="E94" s="39"/>
      <c r="F94" s="43"/>
      <c r="G94" s="48"/>
      <c r="H94" s="1"/>
      <c r="I94" s="45">
        <f t="shared" si="15"/>
        <v>60</v>
      </c>
      <c r="J94" s="46">
        <f t="shared" si="16"/>
        <v>10</v>
      </c>
      <c r="K94" s="8"/>
      <c r="L94" s="1">
        <f t="shared" si="17"/>
        <v>70</v>
      </c>
    </row>
    <row r="95" spans="1:13" ht="16.2" x14ac:dyDescent="0.4">
      <c r="A95">
        <v>4</v>
      </c>
      <c r="B95" s="82" t="s">
        <v>131</v>
      </c>
      <c r="C95" s="33">
        <v>7</v>
      </c>
      <c r="D95" s="36">
        <v>5</v>
      </c>
      <c r="E95" s="39">
        <v>10</v>
      </c>
      <c r="F95" s="43"/>
      <c r="G95" s="48">
        <v>3</v>
      </c>
      <c r="H95" s="1"/>
      <c r="I95" s="45">
        <f t="shared" si="15"/>
        <v>40</v>
      </c>
      <c r="J95" s="47">
        <f t="shared" si="16"/>
        <v>30</v>
      </c>
      <c r="K95" s="8"/>
      <c r="L95" s="27">
        <f t="shared" si="17"/>
        <v>70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si="15"/>
        <v>0</v>
      </c>
      <c r="J96" s="46">
        <f t="shared" si="16"/>
        <v>12</v>
      </c>
      <c r="K96" s="8"/>
      <c r="L96" s="27">
        <f t="shared" si="17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 t="shared" si="15"/>
        <v>0</v>
      </c>
      <c r="J97" s="46">
        <f t="shared" si="16"/>
        <v>0</v>
      </c>
      <c r="K97" s="8"/>
      <c r="L97" s="27">
        <f t="shared" si="17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si="15"/>
        <v>0</v>
      </c>
      <c r="J98" s="46">
        <f t="shared" si="16"/>
        <v>0</v>
      </c>
      <c r="K98" s="8"/>
      <c r="L98" s="27">
        <f t="shared" si="17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 t="shared" si="15"/>
        <v>0</v>
      </c>
      <c r="J99" s="46">
        <f t="shared" si="16"/>
        <v>0</v>
      </c>
      <c r="K99" s="8"/>
      <c r="L99" s="27">
        <f t="shared" si="17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10</v>
      </c>
      <c r="I103" s="52"/>
      <c r="J103" s="59"/>
      <c r="K103" s="175">
        <f>C103</f>
        <v>10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10</v>
      </c>
      <c r="I105" s="52"/>
      <c r="J105" s="59"/>
      <c r="K105" s="57">
        <f t="shared" ref="K105:K108" si="18">C105</f>
        <v>10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60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IF(C113=1,$U$4,IF(C113=2,$U$5,IF(C113=3,$U$6,IF(C113=4,$U$7,IF(C113=5,$U$8,IF(C113=6,$U$9,IF(C113=7,$U$10,IF(C113=8,$U$11,IF(C113=9,$U$12,IF(C113=10,$U$13,))))))))))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 t="shared" ref="I114:I116" si="19">IF(C114=1,$U$4,IF(C114=2,$U$5,IF(C114=3,$U$6,IF(C114=4,$U$7,IF(C114=5,$U$8,IF(C114=6,$U$9,IF(C114=7,$U$10,IF(C114=8,$U$11,IF(C114=9,$U$12,IF(C114=10,$U$13,))))))))))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 t="shared" si="19"/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45">
        <f t="shared" si="19"/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256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2</v>
      </c>
      <c r="D121" s="35">
        <v>2</v>
      </c>
      <c r="E121" s="38">
        <v>6</v>
      </c>
      <c r="F121" s="42">
        <v>3</v>
      </c>
      <c r="G121" s="49"/>
      <c r="H121" s="1"/>
      <c r="I121" s="45">
        <f>IF(C121=1,$U$4,IF(C121=2,$U$5,IF(C121=3,$U$6,IF(C121=4,$U$7,IF(C121=5,$U$8,IF(C121=6,$U$9,IF(C121=7,$U$10,IF(C121=8,$U$11,IF(C121=9,$U$12,IF(C121=10,$U$13,))))))))))</f>
        <v>70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46</v>
      </c>
      <c r="K121" s="8"/>
      <c r="L121" s="9">
        <f>I121+J121</f>
        <v>116</v>
      </c>
    </row>
    <row r="122" spans="1:12" ht="16.2" x14ac:dyDescent="0.4">
      <c r="A122">
        <v>2</v>
      </c>
      <c r="B122" s="82" t="s">
        <v>153</v>
      </c>
      <c r="C122" s="33"/>
      <c r="D122" s="36"/>
      <c r="E122" s="39">
        <v>3</v>
      </c>
      <c r="F122" s="43"/>
      <c r="G122" s="48"/>
      <c r="H122" s="1"/>
      <c r="I122" s="45">
        <f t="shared" ref="I122:I128" si="20">IF(C122=1,$U$4,IF(C122=2,$U$5,IF(C122=3,$U$6,IF(C122=4,$U$7,IF(C122=5,$U$8,IF(C122=6,$U$9,IF(C122=7,$U$10,IF(C122=8,$U$11,IF(C122=9,$U$12,IF(C122=10,$U$13,))))))))))</f>
        <v>0</v>
      </c>
      <c r="J122" s="46">
        <f t="shared" ref="J122:J128" si="21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16</v>
      </c>
      <c r="K122" s="8"/>
      <c r="L122" s="28">
        <f t="shared" ref="L122:L128" si="22">I122+J122</f>
        <v>16</v>
      </c>
    </row>
    <row r="123" spans="1:12" ht="16.2" x14ac:dyDescent="0.4">
      <c r="A123">
        <v>3</v>
      </c>
      <c r="B123" s="82" t="s">
        <v>98</v>
      </c>
      <c r="C123" s="33">
        <v>6</v>
      </c>
      <c r="D123" s="36">
        <v>10</v>
      </c>
      <c r="E123" s="39"/>
      <c r="F123" s="43"/>
      <c r="G123" s="48"/>
      <c r="H123" s="1"/>
      <c r="I123" s="45">
        <f t="shared" si="20"/>
        <v>45</v>
      </c>
      <c r="J123" s="46">
        <f t="shared" si="21"/>
        <v>4</v>
      </c>
      <c r="K123" s="8"/>
      <c r="L123" s="1">
        <f t="shared" si="22"/>
        <v>49</v>
      </c>
    </row>
    <row r="124" spans="1:12" ht="16.2" x14ac:dyDescent="0.4">
      <c r="A124">
        <v>4</v>
      </c>
      <c r="B124" s="82" t="s">
        <v>105</v>
      </c>
      <c r="C124" s="33">
        <v>9</v>
      </c>
      <c r="D124" s="36"/>
      <c r="E124" s="39"/>
      <c r="F124" s="43">
        <v>2</v>
      </c>
      <c r="G124" s="48"/>
      <c r="H124" s="1"/>
      <c r="I124" s="45">
        <f t="shared" si="20"/>
        <v>30</v>
      </c>
      <c r="J124" s="47">
        <f t="shared" si="21"/>
        <v>18</v>
      </c>
      <c r="K124" s="8"/>
      <c r="L124" s="27">
        <f t="shared" si="22"/>
        <v>48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si="20"/>
        <v>0</v>
      </c>
      <c r="J125" s="46">
        <f t="shared" si="21"/>
        <v>12</v>
      </c>
      <c r="K125" s="8"/>
      <c r="L125" s="27">
        <f t="shared" si="22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 t="shared" si="20"/>
        <v>0</v>
      </c>
      <c r="J126" s="46">
        <f t="shared" si="21"/>
        <v>0</v>
      </c>
      <c r="K126" s="8"/>
      <c r="L126" s="27">
        <f t="shared" si="22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si="20"/>
        <v>0</v>
      </c>
      <c r="J127" s="46">
        <f t="shared" si="21"/>
        <v>0</v>
      </c>
      <c r="K127" s="8"/>
      <c r="L127" s="27">
        <f t="shared" si="22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 t="shared" si="20"/>
        <v>0</v>
      </c>
      <c r="J128" s="46">
        <f t="shared" si="21"/>
        <v>0</v>
      </c>
      <c r="K128" s="8"/>
      <c r="L128" s="27">
        <f t="shared" si="22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2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25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20</v>
      </c>
      <c r="I132" s="52"/>
      <c r="J132" s="59"/>
      <c r="K132" s="175">
        <f>C132</f>
        <v>20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10</v>
      </c>
      <c r="I133" s="52"/>
      <c r="J133" s="59"/>
      <c r="K133" s="56">
        <f>C133</f>
        <v>10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95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IF(C142=1,$U$4,IF(C142=2,$U$5,IF(C142=3,$U$6,IF(C142=4,$U$7,IF(C142=5,$U$8,IF(C142=6,$U$9,IF(C142=7,$U$10,IF(C142=8,$U$11,IF(C142=9,$U$12,IF(C142=10,$U$13,))))))))))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 t="shared" ref="I143:I145" si="24">IF(C143=1,$U$4,IF(C143=2,$U$5,IF(C143=3,$U$6,IF(C143=4,$U$7,IF(C143=5,$U$8,IF(C143=6,$U$9,IF(C143=7,$U$10,IF(C143=8,$U$11,IF(C143=9,$U$12,IF(C143=10,$U$13,))))))))))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 t="shared" si="24"/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45">
        <f t="shared" si="24"/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336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2</v>
      </c>
      <c r="D150" s="35">
        <v>2</v>
      </c>
      <c r="E150" s="38">
        <v>6</v>
      </c>
      <c r="F150" s="42">
        <v>3</v>
      </c>
      <c r="G150" s="49"/>
      <c r="H150" s="1"/>
      <c r="I150" s="45">
        <f>IF(C150=1,$U$4,IF(C150=2,$U$5,IF(C150=3,$U$6,IF(C150=4,$U$7,IF(C150=5,$U$8,IF(C150=6,$U$9,IF(C150=7,$U$10,IF(C150=8,$U$11,IF(C150=9,$U$12,IF(C150=10,$U$13,))))))))))</f>
        <v>70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46</v>
      </c>
      <c r="K150" s="8"/>
      <c r="L150" s="9">
        <f>I150+J150</f>
        <v>116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 t="shared" ref="I151:I157" si="25">IF(C151=1,$U$4,IF(C151=2,$U$5,IF(C151=3,$U$6,IF(C151=4,$U$7,IF(C151=5,$U$8,IF(C151=6,$U$9,IF(C151=7,$U$10,IF(C151=8,$U$11,IF(C151=9,$U$12,IF(C151=10,$U$13,))))))))))</f>
        <v>0</v>
      </c>
      <c r="J151" s="46">
        <f t="shared" ref="J151:J157" si="26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7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>
        <v>9</v>
      </c>
      <c r="F152" s="43"/>
      <c r="G152" s="48"/>
      <c r="H152" s="1"/>
      <c r="I152" s="45">
        <f t="shared" si="25"/>
        <v>0</v>
      </c>
      <c r="J152" s="46">
        <f t="shared" si="26"/>
        <v>4</v>
      </c>
      <c r="K152" s="8"/>
      <c r="L152" s="1">
        <f t="shared" si="27"/>
        <v>4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 t="shared" si="25"/>
        <v>0</v>
      </c>
      <c r="J153" s="47">
        <f t="shared" si="26"/>
        <v>0</v>
      </c>
      <c r="K153" s="8"/>
      <c r="L153" s="27">
        <f t="shared" si="27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si="25"/>
        <v>0</v>
      </c>
      <c r="J154" s="46">
        <f t="shared" si="26"/>
        <v>0</v>
      </c>
      <c r="K154" s="8"/>
      <c r="L154" s="27">
        <f t="shared" si="27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 t="shared" si="25"/>
        <v>0</v>
      </c>
      <c r="J155" s="46">
        <f t="shared" si="26"/>
        <v>0</v>
      </c>
      <c r="K155" s="8"/>
      <c r="L155" s="27">
        <f t="shared" si="27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>
        <v>9</v>
      </c>
      <c r="G156" s="48"/>
      <c r="H156" s="1"/>
      <c r="I156" s="45">
        <f t="shared" si="25"/>
        <v>0</v>
      </c>
      <c r="J156" s="46">
        <f t="shared" si="26"/>
        <v>4</v>
      </c>
      <c r="K156" s="8"/>
      <c r="L156" s="27">
        <f t="shared" si="27"/>
        <v>4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 t="shared" si="25"/>
        <v>0</v>
      </c>
      <c r="J157" s="46">
        <f t="shared" si="26"/>
        <v>0</v>
      </c>
      <c r="K157" s="8"/>
      <c r="L157" s="27">
        <f t="shared" si="27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2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25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10</v>
      </c>
      <c r="I163" s="52"/>
      <c r="J163" s="59"/>
      <c r="K163" s="57">
        <f t="shared" ref="K163:K166" si="28">C163</f>
        <v>10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10</v>
      </c>
      <c r="I164" s="52"/>
      <c r="J164" s="59"/>
      <c r="K164" s="58">
        <f t="shared" si="28"/>
        <v>10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55</v>
      </c>
      <c r="L170" s="10"/>
    </row>
    <row r="171" spans="1:12" ht="16.2" x14ac:dyDescent="0.4">
      <c r="A171" s="62" t="s">
        <v>81</v>
      </c>
      <c r="B171" s="82" t="s">
        <v>192</v>
      </c>
      <c r="C171" s="88"/>
      <c r="D171" s="89"/>
      <c r="E171" s="90"/>
      <c r="F171" s="43"/>
      <c r="G171" s="48"/>
      <c r="I171" s="45">
        <f>IF(C171=1,$U$4,IF(C171=2,$U$5,IF(C171=3,$U$6,IF(C171=4,$U$7,IF(C171=5,$U$8,IF(C171=6,$U$9,IF(C171=7,$U$10,IF(C171=8,$U$11,IF(C171=9,$U$12,IF(C171=10,$U$13,))))))))))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 t="shared" ref="I172:I174" si="29">IF(C172=1,$U$4,IF(C172=2,$U$5,IF(C172=3,$U$6,IF(C172=4,$U$7,IF(C172=5,$U$8,IF(C172=6,$U$9,IF(C172=7,$U$10,IF(C172=8,$U$11,IF(C172=9,$U$12,IF(C172=10,$U$13,))))))))))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 t="shared" si="29"/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45">
        <f t="shared" si="29"/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179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2</v>
      </c>
      <c r="D179" s="35">
        <v>2</v>
      </c>
      <c r="E179" s="38">
        <v>6</v>
      </c>
      <c r="F179" s="42">
        <v>3</v>
      </c>
      <c r="G179" s="49"/>
      <c r="H179" s="1"/>
      <c r="I179" s="45">
        <f>IF(C179=1,$U$4,IF(C179=2,$U$5,IF(C179=3,$U$6,IF(C179=4,$U$7,IF(C179=5,$U$8,IF(C179=6,$U$9,IF(C179=7,$U$10,IF(C179=8,$U$11,IF(C179=9,$U$12,IF(C179=10,$U$13,))))))))))</f>
        <v>70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46</v>
      </c>
      <c r="K179" s="8"/>
      <c r="L179" s="9">
        <f>I179+J179</f>
        <v>116</v>
      </c>
    </row>
    <row r="180" spans="1:12" ht="16.2" x14ac:dyDescent="0.4">
      <c r="A180">
        <v>2</v>
      </c>
      <c r="B180" s="82" t="s">
        <v>168</v>
      </c>
      <c r="C180" s="33">
        <v>4</v>
      </c>
      <c r="D180" s="36">
        <v>4</v>
      </c>
      <c r="E180" s="39"/>
      <c r="F180" s="43">
        <v>6</v>
      </c>
      <c r="G180" s="48">
        <v>2</v>
      </c>
      <c r="H180" s="1"/>
      <c r="I180" s="45">
        <f t="shared" ref="I180:I186" si="30">IF(C180=1,$U$4,IF(C180=2,$U$5,IF(C180=3,$U$6,IF(C180=4,$U$7,IF(C180=5,$U$8,IF(C180=6,$U$9,IF(C180=7,$U$10,IF(C180=8,$U$11,IF(C180=9,$U$12,IF(C180=10,$U$13,))))))))))</f>
        <v>55</v>
      </c>
      <c r="J180" s="46">
        <f t="shared" ref="J180:J186" si="31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42</v>
      </c>
      <c r="K180" s="8"/>
      <c r="L180" s="28">
        <f t="shared" ref="L180:L186" si="32">I180+J180</f>
        <v>97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>
        <v>8</v>
      </c>
      <c r="G181" s="48">
        <v>7</v>
      </c>
      <c r="H181" s="1"/>
      <c r="I181" s="45">
        <f t="shared" si="30"/>
        <v>0</v>
      </c>
      <c r="J181" s="46">
        <f t="shared" si="31"/>
        <v>12</v>
      </c>
      <c r="K181" s="8"/>
      <c r="L181" s="1">
        <f t="shared" si="32"/>
        <v>12</v>
      </c>
    </row>
    <row r="182" spans="1:12" ht="16.2" x14ac:dyDescent="0.4">
      <c r="A182">
        <v>4</v>
      </c>
      <c r="B182" s="82" t="s">
        <v>105</v>
      </c>
      <c r="C182" s="33">
        <v>9</v>
      </c>
      <c r="D182" s="36"/>
      <c r="E182" s="39"/>
      <c r="F182" s="43">
        <v>2</v>
      </c>
      <c r="G182" s="48"/>
      <c r="H182" s="1"/>
      <c r="I182" s="45">
        <f t="shared" si="30"/>
        <v>30</v>
      </c>
      <c r="J182" s="47">
        <f t="shared" si="31"/>
        <v>18</v>
      </c>
      <c r="K182" s="8"/>
      <c r="L182" s="27">
        <f t="shared" si="32"/>
        <v>48</v>
      </c>
    </row>
    <row r="183" spans="1:12" ht="16.2" x14ac:dyDescent="0.4">
      <c r="A183">
        <v>5</v>
      </c>
      <c r="B183" s="82" t="s">
        <v>99</v>
      </c>
      <c r="C183" s="33">
        <v>10</v>
      </c>
      <c r="D183" s="36">
        <v>9</v>
      </c>
      <c r="E183" s="39"/>
      <c r="F183" s="43"/>
      <c r="G183" s="48"/>
      <c r="H183" s="1"/>
      <c r="I183" s="45">
        <f t="shared" si="30"/>
        <v>25</v>
      </c>
      <c r="J183" s="46">
        <f t="shared" si="31"/>
        <v>6</v>
      </c>
      <c r="K183" s="8"/>
      <c r="L183" s="27">
        <f t="shared" si="32"/>
        <v>31</v>
      </c>
    </row>
    <row r="184" spans="1:12" ht="16.2" x14ac:dyDescent="0.4">
      <c r="A184">
        <v>6</v>
      </c>
      <c r="B184" s="82" t="s">
        <v>169</v>
      </c>
      <c r="C184" s="33"/>
      <c r="D184" s="36">
        <v>8</v>
      </c>
      <c r="E184" s="39"/>
      <c r="F184" s="43">
        <v>10</v>
      </c>
      <c r="G184" s="48"/>
      <c r="H184" s="1"/>
      <c r="I184" s="45">
        <f t="shared" si="30"/>
        <v>0</v>
      </c>
      <c r="J184" s="46">
        <f t="shared" si="31"/>
        <v>10</v>
      </c>
      <c r="K184" s="8"/>
      <c r="L184" s="27">
        <f t="shared" si="32"/>
        <v>10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si="30"/>
        <v>0</v>
      </c>
      <c r="J185" s="46">
        <f t="shared" si="31"/>
        <v>0</v>
      </c>
      <c r="K185" s="8"/>
      <c r="L185" s="27">
        <f t="shared" si="32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 t="shared" si="30"/>
        <v>0</v>
      </c>
      <c r="J186" s="46">
        <f t="shared" si="31"/>
        <v>0</v>
      </c>
      <c r="K186" s="8"/>
      <c r="L186" s="27">
        <f t="shared" si="32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30</v>
      </c>
      <c r="I190" s="52"/>
      <c r="J190" s="59"/>
      <c r="K190" s="175">
        <f>C190</f>
        <v>30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40</v>
      </c>
      <c r="I191" s="52"/>
      <c r="J191" s="59"/>
      <c r="K191" s="56">
        <f>C191</f>
        <v>40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60</v>
      </c>
      <c r="I193" s="52"/>
      <c r="J193" s="59"/>
      <c r="K193" s="58">
        <f t="shared" si="33"/>
        <v>60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150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IF(C200=1,$U$4,IF(C200=2,$U$5,IF(C200=3,$U$6,IF(C200=4,$U$7,IF(C200=5,$U$8,IF(C200=6,$U$9,IF(C200=7,$U$10,IF(C200=8,$U$11,IF(C200=9,$U$12,IF(C200=10,$U$13,))))))))))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 t="shared" ref="I201:I203" si="34">IF(C201=1,$U$4,IF(C201=2,$U$5,IF(C201=3,$U$6,IF(C201=4,$U$7,IF(C201=5,$U$8,IF(C201=6,$U$9,IF(C201=7,$U$10,IF(C201=8,$U$11,IF(C201=9,$U$12,IF(C201=10,$U$13,))))))))))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 t="shared" si="34"/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45">
        <f t="shared" si="34"/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464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2</v>
      </c>
      <c r="D208" s="35">
        <v>2</v>
      </c>
      <c r="E208" s="38">
        <v>6</v>
      </c>
      <c r="F208" s="42">
        <v>3</v>
      </c>
      <c r="G208" s="49"/>
      <c r="H208" s="1"/>
      <c r="I208" s="45">
        <f>IF(C208=1,$U$4,IF(C208=2,$U$5,IF(C208=3,$U$6,IF(C208=4,$U$7,IF(C208=5,$U$8,IF(C208=6,$U$9,IF(C208=7,$U$10,IF(C208=8,$U$11,IF(C208=9,$U$12,IF(C208=10,$U$13,))))))))))</f>
        <v>70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46</v>
      </c>
      <c r="K208" s="8"/>
      <c r="L208" s="9">
        <f>I208+J208</f>
        <v>116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 t="shared" ref="I209:I215" si="35">IF(C209=1,$U$4,IF(C209=2,$U$5,IF(C209=3,$U$6,IF(C209=4,$U$7,IF(C209=5,$U$8,IF(C209=6,$U$9,IF(C209=7,$U$10,IF(C209=8,$U$11,IF(C209=9,$U$12,IF(C209=10,$U$13,))))))))))</f>
        <v>0</v>
      </c>
      <c r="J209" s="46">
        <f t="shared" ref="J209:J215" si="36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7">I209+J209</f>
        <v>0</v>
      </c>
    </row>
    <row r="210" spans="1:12" ht="16.2" x14ac:dyDescent="0.4">
      <c r="A210">
        <v>3</v>
      </c>
      <c r="B210" s="82" t="s">
        <v>101</v>
      </c>
      <c r="C210" s="33">
        <v>8</v>
      </c>
      <c r="D210" s="36"/>
      <c r="E210" s="39"/>
      <c r="F210" s="43"/>
      <c r="G210" s="48"/>
      <c r="H210" s="1"/>
      <c r="I210" s="45">
        <f t="shared" si="35"/>
        <v>35</v>
      </c>
      <c r="J210" s="46">
        <f t="shared" si="36"/>
        <v>0</v>
      </c>
      <c r="K210" s="8"/>
      <c r="L210" s="1">
        <f t="shared" si="37"/>
        <v>35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 t="shared" si="35"/>
        <v>0</v>
      </c>
      <c r="J211" s="47">
        <f t="shared" si="36"/>
        <v>0</v>
      </c>
      <c r="K211" s="8"/>
      <c r="L211" s="27">
        <f t="shared" si="37"/>
        <v>0</v>
      </c>
    </row>
    <row r="212" spans="1:12" ht="16.2" x14ac:dyDescent="0.4">
      <c r="A212">
        <v>5</v>
      </c>
      <c r="B212" s="82" t="s">
        <v>99</v>
      </c>
      <c r="C212" s="33">
        <v>10</v>
      </c>
      <c r="D212" s="36">
        <v>9</v>
      </c>
      <c r="E212" s="39"/>
      <c r="F212" s="43"/>
      <c r="G212" s="48"/>
      <c r="H212" s="1"/>
      <c r="I212" s="45">
        <f t="shared" si="35"/>
        <v>25</v>
      </c>
      <c r="J212" s="46">
        <f t="shared" si="36"/>
        <v>6</v>
      </c>
      <c r="K212" s="8"/>
      <c r="L212" s="27">
        <f t="shared" si="37"/>
        <v>31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 t="shared" si="35"/>
        <v>0</v>
      </c>
      <c r="J213" s="46">
        <f t="shared" si="36"/>
        <v>0</v>
      </c>
      <c r="K213" s="8"/>
      <c r="L213" s="27">
        <f t="shared" si="37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si="35"/>
        <v>0</v>
      </c>
      <c r="J214" s="46">
        <f t="shared" si="36"/>
        <v>0</v>
      </c>
      <c r="K214" s="8"/>
      <c r="L214" s="27">
        <f t="shared" si="37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>
        <v>4</v>
      </c>
      <c r="G215" s="48"/>
      <c r="H215" s="1"/>
      <c r="I215" s="45">
        <f t="shared" si="35"/>
        <v>0</v>
      </c>
      <c r="J215" s="46">
        <f t="shared" si="36"/>
        <v>14</v>
      </c>
      <c r="K215" s="8"/>
      <c r="L215" s="27">
        <f t="shared" si="37"/>
        <v>14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20</v>
      </c>
      <c r="I219" s="52"/>
      <c r="J219" s="59"/>
      <c r="K219" s="175">
        <f>C219</f>
        <v>20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10</v>
      </c>
      <c r="I220" s="52"/>
      <c r="J220" s="59"/>
      <c r="K220" s="56">
        <f>C220</f>
        <v>10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50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IF(C229=1,$U$4,IF(C229=2,$U$5,IF(C229=3,$U$6,IF(C229=4,$U$7,IF(C229=5,$U$8,IF(C229=6,$U$9,IF(C229=7,$U$10,IF(C229=8,$U$11,IF(C229=9,$U$12,IF(C229=10,$U$13,))))))))))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 t="shared" ref="I230:I232" si="39">IF(C230=1,$U$4,IF(C230=2,$U$5,IF(C230=3,$U$6,IF(C230=4,$U$7,IF(C230=5,$U$8,IF(C230=6,$U$9,IF(C230=7,$U$10,IF(C230=8,$U$11,IF(C230=9,$U$12,IF(C230=10,$U$13,))))))))))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 t="shared" si="39"/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45">
        <f t="shared" si="39"/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246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33"/>
  <sheetViews>
    <sheetView topLeftCell="A110" zoomScale="75" zoomScaleNormal="75" workbookViewId="0">
      <selection activeCell="Q127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233"/>
  <sheetViews>
    <sheetView topLeftCell="A73" zoomScale="75" zoomScaleNormal="75" workbookViewId="0">
      <selection activeCell="O93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233"/>
  <sheetViews>
    <sheetView topLeftCell="A122" zoomScale="75" zoomScaleNormal="75" workbookViewId="0">
      <selection activeCell="Q150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33"/>
  <sheetViews>
    <sheetView zoomScale="75" zoomScaleNormal="75" workbookViewId="0">
      <selection activeCell="R27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33"/>
  <sheetViews>
    <sheetView zoomScale="75" zoomScaleNormal="75" workbookViewId="0">
      <selection activeCell="Q21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W233"/>
  <sheetViews>
    <sheetView zoomScale="75" zoomScaleNormal="75" workbookViewId="0">
      <selection activeCell="F20" sqref="F20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15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5</v>
      </c>
      <c r="F6" s="43"/>
      <c r="G6" s="48">
        <v>9</v>
      </c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14</v>
      </c>
      <c r="K6" s="8"/>
      <c r="L6" s="28">
        <f t="shared" ref="L6:L12" si="1">I6+J6</f>
        <v>14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>
        <v>6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8</v>
      </c>
      <c r="K7" s="8"/>
      <c r="L7" s="1">
        <f t="shared" si="1"/>
        <v>8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>
        <v>2</v>
      </c>
      <c r="D8" s="36">
        <v>2</v>
      </c>
      <c r="E8" s="39">
        <v>2</v>
      </c>
      <c r="F8" s="43"/>
      <c r="G8" s="48">
        <v>1</v>
      </c>
      <c r="H8" s="1"/>
      <c r="I8" s="45">
        <f>IF(C8=1,$O$4,IF(C8=2,$O$5,IF(C8=3,$O$6,IF(C8=4,$O$7,IF(C8=5,$O$8,IF(C8=6,$O$9,IF(C8=7,$O$10,IF(C8=8,$O$11,IF(C8=9,$O$12,IF(C8=10,$O$13,))))))))))</f>
        <v>60</v>
      </c>
      <c r="J8" s="47">
        <f>IF(D8=1,$P$4,IF(D8=2,$P$5,IF(D8=3,$P$6,IF(D8=4,$P$7,IF(D8=5,$P$8,IF(D8=6,$P$9,IF(D8=7,$P$10,IF(D8=8,$P$11,IF(D8=9,$P$12,IF(D8=10,$P$13,))))))))))+IF(E8=1,$Q$4,IF(E8=2,$Q$5,IF(E8=3,$Q$6,IF(E8=4,$Q$7,IF(E8=5,$Q$8,IF(E8=6,$Q$9,IF(E8=7,$Q$10,IF(E8=8,$Q$11,IF(E8=9,$Q$12,IF(E8=10,$Q$13,"0"))))))))))+IF(F8=1,$R$4,IF(F8=2,$R$5,IF(F8=3,$R$6,IF(F8=4,$R$7,IF(F8=5,$R$8,IF(F8=6,$R$9,IF(F8=7,$R$10,IF(F8=8,$R$11,IF(F8=9,$R$12,IF(F8=10,$R$13,"0"))))))))))+IF(G8=1,$S$4,IF(G8=2,$S$5,IF(G8=3,$S$6,IF(G8=4,$S$7,IF(G8=5,$S$8,IF(G8=6,$S$9,IF(G8=7,$S$10,IF(G8=8,$S$11,IF(G8=9,$S$12,IF(G8=10,$S$13,"0"))))))))))</f>
        <v>56</v>
      </c>
      <c r="K8" s="8"/>
      <c r="L8" s="27">
        <f t="shared" si="1"/>
        <v>116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7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6</v>
      </c>
      <c r="K9" s="8"/>
      <c r="L9" s="27">
        <f t="shared" si="1"/>
        <v>6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40</v>
      </c>
      <c r="I20" s="52"/>
      <c r="J20" s="59"/>
      <c r="K20" s="41">
        <f t="shared" si="3"/>
        <v>40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50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194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>
        <v>2</v>
      </c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18</v>
      </c>
      <c r="K34" s="8"/>
      <c r="L34" s="9">
        <f>I34+J34</f>
        <v>18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>
        <v>10</v>
      </c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1</v>
      </c>
      <c r="K40" s="8"/>
      <c r="L40" s="27">
        <f t="shared" si="5"/>
        <v>1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19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82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>
        <v>100</v>
      </c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150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100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>
        <v>2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18</v>
      </c>
      <c r="K121" s="8"/>
      <c r="L121" s="9">
        <f>I121+J121</f>
        <v>18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>
        <v>8</v>
      </c>
      <c r="D123" s="36">
        <v>8</v>
      </c>
      <c r="E123" s="39">
        <v>10</v>
      </c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25</v>
      </c>
      <c r="J123" s="46">
        <f t="shared" si="19"/>
        <v>10</v>
      </c>
      <c r="K123" s="8"/>
      <c r="L123" s="1">
        <f t="shared" si="20"/>
        <v>35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1</v>
      </c>
      <c r="I138" s="52"/>
      <c r="J138" s="59"/>
      <c r="K138" s="77">
        <f>IF(C138=1,$T$33,0)</f>
        <v>30</v>
      </c>
      <c r="L138" s="27"/>
    </row>
    <row r="139" spans="1:13" x14ac:dyDescent="0.25">
      <c r="B139" s="3" t="s">
        <v>181</v>
      </c>
      <c r="C139" s="95">
        <v>1</v>
      </c>
      <c r="I139" s="52"/>
      <c r="J139" s="59"/>
      <c r="K139" s="77">
        <f>IF(C139=1,$V$33,0)</f>
        <v>30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60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113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>
        <v>2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18</v>
      </c>
      <c r="K150" s="8"/>
      <c r="L150" s="9">
        <f>I150+J150</f>
        <v>18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1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30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30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48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>
        <v>2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18</v>
      </c>
      <c r="K179" s="8"/>
      <c r="L179" s="9">
        <f>I179+J179</f>
        <v>18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1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30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1</v>
      </c>
      <c r="I196" s="52"/>
      <c r="J196" s="59"/>
      <c r="K196" s="77">
        <f>IF(C196=1,$T$33,0)</f>
        <v>30</v>
      </c>
      <c r="L196" s="27"/>
    </row>
    <row r="197" spans="1:12" x14ac:dyDescent="0.25">
      <c r="B197" s="3" t="s">
        <v>181</v>
      </c>
      <c r="C197" s="95">
        <v>1</v>
      </c>
      <c r="I197" s="52"/>
      <c r="J197" s="59"/>
      <c r="K197" s="77">
        <f>IF(C197=1,$V$33,0)</f>
        <v>30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90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108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>
        <v>2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18</v>
      </c>
      <c r="K208" s="8"/>
      <c r="L208" s="9">
        <f>I208+J208</f>
        <v>18</v>
      </c>
    </row>
    <row r="209" spans="1:12" ht="16.2" x14ac:dyDescent="0.4">
      <c r="A209">
        <v>2</v>
      </c>
      <c r="B209" s="82" t="s">
        <v>97</v>
      </c>
      <c r="C209" s="33">
        <v>1</v>
      </c>
      <c r="D209" s="36">
        <v>1</v>
      </c>
      <c r="E209" s="39">
        <v>1</v>
      </c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70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50</v>
      </c>
      <c r="K209" s="8"/>
      <c r="L209" s="28">
        <f t="shared" ref="L209:L215" si="35">I209+J209</f>
        <v>120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1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30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30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168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33"/>
  <sheetViews>
    <sheetView topLeftCell="A88" zoomScale="75" zoomScaleNormal="75" workbookViewId="0">
      <selection activeCell="R106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233"/>
  <sheetViews>
    <sheetView topLeftCell="A64" zoomScale="75" zoomScaleNormal="75" workbookViewId="0">
      <selection activeCell="R82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A207:B207"/>
    <mergeCell ref="A1:C1"/>
    <mergeCell ref="Q1:R1"/>
    <mergeCell ref="A4:B4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233"/>
  <sheetViews>
    <sheetView topLeftCell="A100" zoomScale="75" zoomScaleNormal="75" workbookViewId="0">
      <selection activeCell="P151" sqref="P151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119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4"/>
  <dimension ref="A1:L25"/>
  <sheetViews>
    <sheetView zoomScale="80" zoomScaleNormal="80" workbookViewId="0">
      <selection activeCell="G25" sqref="G25"/>
    </sheetView>
  </sheetViews>
  <sheetFormatPr baseColWidth="10" defaultColWidth="9.109375" defaultRowHeight="13.2" x14ac:dyDescent="0.25"/>
  <cols>
    <col min="1" max="1" width="14.44140625" customWidth="1"/>
    <col min="2" max="2" width="12.6640625" customWidth="1"/>
    <col min="3" max="3" width="22.6640625" customWidth="1"/>
    <col min="4" max="4" width="39" bestFit="1" customWidth="1"/>
    <col min="5" max="5" width="8.109375" customWidth="1"/>
    <col min="6" max="6" width="13.6640625" customWidth="1"/>
    <col min="7" max="8" width="17.88671875" customWidth="1"/>
    <col min="9" max="9" width="16.33203125" customWidth="1"/>
    <col min="10" max="10" width="16.5546875" customWidth="1"/>
    <col min="11" max="17" width="3.33203125" bestFit="1" customWidth="1"/>
    <col min="18" max="18" width="4" bestFit="1" customWidth="1"/>
    <col min="19" max="21" width="3.33203125" bestFit="1" customWidth="1"/>
    <col min="22" max="22" width="4" bestFit="1" customWidth="1"/>
    <col min="23" max="23" width="1.6640625" customWidth="1"/>
    <col min="24" max="24" width="2.33203125" customWidth="1"/>
    <col min="26" max="26" width="2" bestFit="1" customWidth="1"/>
  </cols>
  <sheetData>
    <row r="1" spans="1:12" ht="24" customHeight="1" x14ac:dyDescent="0.25">
      <c r="A1" s="198"/>
      <c r="B1" s="199"/>
    </row>
    <row r="2" spans="1:12" x14ac:dyDescent="0.25">
      <c r="A2" s="65"/>
      <c r="B2" s="65"/>
    </row>
    <row r="3" spans="1:12" x14ac:dyDescent="0.25">
      <c r="B3" s="79"/>
      <c r="C3" s="99" t="s">
        <v>75</v>
      </c>
      <c r="D3" s="112" t="s">
        <v>72</v>
      </c>
      <c r="F3" s="112" t="s">
        <v>72</v>
      </c>
      <c r="G3" s="100" t="s">
        <v>93</v>
      </c>
      <c r="H3" s="111" t="s">
        <v>92</v>
      </c>
      <c r="I3" s="101" t="s">
        <v>76</v>
      </c>
      <c r="J3" s="102" t="s">
        <v>77</v>
      </c>
    </row>
    <row r="4" spans="1:12" x14ac:dyDescent="0.25">
      <c r="B4" s="64" t="s">
        <v>83</v>
      </c>
      <c r="C4" s="75" t="s">
        <v>90</v>
      </c>
      <c r="D4" s="67" t="s">
        <v>90</v>
      </c>
      <c r="F4" s="13" t="s">
        <v>36</v>
      </c>
      <c r="G4" s="66">
        <f>COUNTIF(D3:D24,"*Nico*")</f>
        <v>2</v>
      </c>
      <c r="H4" s="109">
        <v>1</v>
      </c>
      <c r="I4" s="72"/>
      <c r="J4" s="72"/>
    </row>
    <row r="5" spans="1:12" x14ac:dyDescent="0.25">
      <c r="B5" s="64" t="s">
        <v>15</v>
      </c>
      <c r="C5" s="74" t="s">
        <v>97</v>
      </c>
      <c r="D5" s="76" t="s">
        <v>127</v>
      </c>
      <c r="F5" s="8" t="s">
        <v>8</v>
      </c>
      <c r="G5" s="66">
        <f>COUNTIF(D4:D25,"*Cédric*")</f>
        <v>2</v>
      </c>
      <c r="H5" s="10">
        <v>2</v>
      </c>
      <c r="I5" s="1"/>
      <c r="J5" s="1"/>
    </row>
    <row r="6" spans="1:12" x14ac:dyDescent="0.25">
      <c r="B6" s="64" t="s">
        <v>16</v>
      </c>
      <c r="C6" s="75" t="s">
        <v>153</v>
      </c>
      <c r="D6" s="68" t="s">
        <v>185</v>
      </c>
      <c r="F6" s="8" t="s">
        <v>7</v>
      </c>
      <c r="G6" s="66">
        <f>COUNTIF(D4:D25,"*Mac*")</f>
        <v>3</v>
      </c>
      <c r="H6" s="110">
        <v>2</v>
      </c>
      <c r="I6" s="27"/>
      <c r="J6" s="27"/>
      <c r="L6" s="63"/>
    </row>
    <row r="7" spans="1:12" x14ac:dyDescent="0.25">
      <c r="B7" s="64" t="s">
        <v>17</v>
      </c>
      <c r="C7" s="81" t="s">
        <v>132</v>
      </c>
      <c r="D7" s="76" t="s">
        <v>186</v>
      </c>
      <c r="F7" s="8" t="s">
        <v>0</v>
      </c>
      <c r="G7" s="66">
        <f>COUNTIF(D4:D25,"*Sylvain*")</f>
        <v>3</v>
      </c>
      <c r="H7" s="110"/>
      <c r="I7" s="27">
        <v>2</v>
      </c>
      <c r="J7" s="27">
        <v>1</v>
      </c>
    </row>
    <row r="8" spans="1:12" x14ac:dyDescent="0.25">
      <c r="B8" s="64" t="s">
        <v>18</v>
      </c>
      <c r="C8" s="74" t="s">
        <v>188</v>
      </c>
      <c r="D8" s="76" t="s">
        <v>90</v>
      </c>
      <c r="F8" s="144" t="s">
        <v>78</v>
      </c>
      <c r="G8" s="145">
        <f>COUNTIF(D5:D26,"*Raph*")</f>
        <v>3</v>
      </c>
      <c r="H8" s="27">
        <v>1</v>
      </c>
      <c r="I8" s="110"/>
      <c r="J8" s="27"/>
    </row>
    <row r="9" spans="1:12" x14ac:dyDescent="0.25">
      <c r="B9" s="64" t="s">
        <v>19</v>
      </c>
      <c r="C9" s="75" t="s">
        <v>108</v>
      </c>
      <c r="D9" s="76" t="s">
        <v>189</v>
      </c>
      <c r="F9" s="144" t="s">
        <v>129</v>
      </c>
      <c r="G9" s="76">
        <f>COUNTIF(D5:D26,"*Danish*")</f>
        <v>0</v>
      </c>
      <c r="H9" s="150">
        <v>1</v>
      </c>
      <c r="I9" s="150">
        <v>2</v>
      </c>
      <c r="J9" s="150">
        <v>1</v>
      </c>
    </row>
    <row r="10" spans="1:12" x14ac:dyDescent="0.25">
      <c r="B10" s="64" t="s">
        <v>20</v>
      </c>
      <c r="C10" s="75" t="s">
        <v>190</v>
      </c>
      <c r="D10" s="76" t="s">
        <v>7</v>
      </c>
      <c r="F10" s="144" t="s">
        <v>128</v>
      </c>
      <c r="G10" s="146">
        <f>COUNTIF(D5:D26,"*Arno*")</f>
        <v>1</v>
      </c>
      <c r="H10" s="148">
        <v>3</v>
      </c>
      <c r="I10" s="148"/>
      <c r="J10" s="148"/>
    </row>
    <row r="11" spans="1:12" x14ac:dyDescent="0.25">
      <c r="B11" s="64" t="s">
        <v>21</v>
      </c>
      <c r="C11" s="74" t="s">
        <v>188</v>
      </c>
      <c r="D11" s="76" t="s">
        <v>90</v>
      </c>
      <c r="F11" s="117" t="s">
        <v>127</v>
      </c>
      <c r="G11" s="147">
        <f>COUNTIF(D5:D26,"*Emile*")</f>
        <v>1</v>
      </c>
      <c r="H11" s="149">
        <v>3</v>
      </c>
      <c r="I11" s="149">
        <v>1</v>
      </c>
      <c r="J11" s="149">
        <v>1</v>
      </c>
    </row>
    <row r="12" spans="1:12" x14ac:dyDescent="0.25">
      <c r="B12" s="64" t="s">
        <v>22</v>
      </c>
      <c r="C12" s="74" t="s">
        <v>118</v>
      </c>
      <c r="D12" s="76" t="s">
        <v>36</v>
      </c>
      <c r="F12" s="73" t="s">
        <v>3</v>
      </c>
      <c r="G12" s="188"/>
      <c r="H12" s="188"/>
      <c r="I12" s="73">
        <f>SUM(I7:I11)</f>
        <v>5</v>
      </c>
      <c r="J12" s="91">
        <f>SUM(J7:J11)</f>
        <v>3</v>
      </c>
    </row>
    <row r="13" spans="1:12" x14ac:dyDescent="0.25">
      <c r="B13" s="64" t="s">
        <v>23</v>
      </c>
      <c r="C13" s="75" t="s">
        <v>132</v>
      </c>
      <c r="D13" s="68" t="s">
        <v>186</v>
      </c>
    </row>
    <row r="14" spans="1:12" x14ac:dyDescent="0.25">
      <c r="B14" s="64" t="s">
        <v>24</v>
      </c>
      <c r="C14" s="81" t="s">
        <v>193</v>
      </c>
      <c r="D14" s="76" t="s">
        <v>128</v>
      </c>
    </row>
    <row r="15" spans="1:12" x14ac:dyDescent="0.25">
      <c r="B15" s="64" t="s">
        <v>25</v>
      </c>
      <c r="C15" s="74" t="s">
        <v>195</v>
      </c>
      <c r="D15" s="68" t="s">
        <v>90</v>
      </c>
    </row>
    <row r="16" spans="1:12" x14ac:dyDescent="0.25">
      <c r="B16" s="64" t="s">
        <v>26</v>
      </c>
      <c r="C16" s="75" t="s">
        <v>188</v>
      </c>
      <c r="D16" s="76" t="s">
        <v>90</v>
      </c>
    </row>
    <row r="17" spans="2:4" x14ac:dyDescent="0.25">
      <c r="B17" s="64" t="s">
        <v>27</v>
      </c>
      <c r="C17" s="75" t="s">
        <v>188</v>
      </c>
      <c r="D17" s="69" t="s">
        <v>90</v>
      </c>
    </row>
    <row r="18" spans="2:4" x14ac:dyDescent="0.25">
      <c r="B18" s="64" t="s">
        <v>28</v>
      </c>
      <c r="C18" s="75"/>
      <c r="D18" s="76"/>
    </row>
    <row r="19" spans="2:4" x14ac:dyDescent="0.25">
      <c r="B19" s="64" t="s">
        <v>29</v>
      </c>
      <c r="C19" s="75"/>
      <c r="D19" s="76"/>
    </row>
    <row r="20" spans="2:4" x14ac:dyDescent="0.25">
      <c r="B20" s="64" t="s">
        <v>30</v>
      </c>
      <c r="C20" s="74"/>
      <c r="D20" s="108"/>
    </row>
    <row r="21" spans="2:4" x14ac:dyDescent="0.25">
      <c r="B21" s="64" t="s">
        <v>31</v>
      </c>
      <c r="C21" s="75"/>
      <c r="D21" s="108"/>
    </row>
    <row r="22" spans="2:4" x14ac:dyDescent="0.25">
      <c r="B22" s="64" t="s">
        <v>32</v>
      </c>
      <c r="C22" s="16"/>
      <c r="D22" s="108"/>
    </row>
    <row r="23" spans="2:4" x14ac:dyDescent="0.25">
      <c r="B23" s="64" t="s">
        <v>33</v>
      </c>
      <c r="C23" s="75"/>
      <c r="D23" s="68"/>
    </row>
    <row r="24" spans="2:4" x14ac:dyDescent="0.25">
      <c r="B24" s="64" t="s">
        <v>34</v>
      </c>
      <c r="C24" s="118"/>
      <c r="D24" s="76"/>
    </row>
    <row r="25" spans="2:4" x14ac:dyDescent="0.25">
      <c r="B25" s="64" t="s">
        <v>88</v>
      </c>
      <c r="C25" s="117"/>
      <c r="D25" s="119"/>
    </row>
  </sheetData>
  <mergeCells count="1">
    <mergeCell ref="A1:B1"/>
  </mergeCells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5"/>
  <dimension ref="A1:W233"/>
  <sheetViews>
    <sheetView zoomScale="75" zoomScaleNormal="75" workbookViewId="0">
      <selection activeCell="H22" sqref="A1:XFD1048576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94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/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0</v>
      </c>
      <c r="K5" s="8"/>
      <c r="L5" s="9">
        <f>I5+J5</f>
        <v>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/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0</v>
      </c>
      <c r="K6" s="8"/>
      <c r="L6" s="28">
        <f t="shared" ref="L6:L12" si="1">I6+J6</f>
        <v>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/>
      <c r="E7" s="39"/>
      <c r="F7" s="43"/>
      <c r="G7" s="48"/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0</v>
      </c>
      <c r="K7" s="8"/>
      <c r="L7" s="1">
        <f t="shared" si="1"/>
        <v>0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/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0</v>
      </c>
      <c r="K8" s="8"/>
      <c r="L8" s="27">
        <f t="shared" si="1"/>
        <v>0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/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0</v>
      </c>
      <c r="I17" s="52"/>
      <c r="J17" s="59"/>
      <c r="K17" s="56">
        <f>C17</f>
        <v>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0</v>
      </c>
      <c r="I18" s="52"/>
      <c r="J18" s="59"/>
      <c r="K18" s="57">
        <f t="shared" ref="K18:K21" si="3">C18</f>
        <v>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0</v>
      </c>
      <c r="I20" s="52"/>
      <c r="J20" s="59"/>
      <c r="K20" s="41">
        <f t="shared" si="3"/>
        <v>0</v>
      </c>
      <c r="L20" s="28"/>
    </row>
    <row r="21" spans="1:22" x14ac:dyDescent="0.25">
      <c r="B21" s="3" t="s">
        <v>39</v>
      </c>
      <c r="C21" s="95">
        <f>IF(H14=1,$T$4,IF(H14=2,$T$5,IF(H14=3,$T$6,0)))</f>
        <v>0</v>
      </c>
      <c r="I21" s="52"/>
      <c r="J21" s="59"/>
      <c r="K21" s="78">
        <f t="shared" si="3"/>
        <v>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/>
      <c r="E34" s="38"/>
      <c r="F34" s="42"/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0</v>
      </c>
      <c r="K34" s="8"/>
      <c r="L34" s="9">
        <f>I34+J34</f>
        <v>0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/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0</v>
      </c>
      <c r="K35" s="8"/>
      <c r="L35" s="28">
        <f t="shared" ref="L35:L41" si="5">I35+J35</f>
        <v>0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/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0</v>
      </c>
      <c r="K36" s="8"/>
      <c r="L36" s="1">
        <f t="shared" si="5"/>
        <v>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/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0</v>
      </c>
      <c r="K37" s="8"/>
      <c r="L37" s="27">
        <f t="shared" si="5"/>
        <v>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/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0</v>
      </c>
      <c r="I49" s="52"/>
      <c r="J49" s="59"/>
      <c r="K49" s="41">
        <f t="shared" si="8"/>
        <v>0</v>
      </c>
      <c r="L49" s="28"/>
    </row>
    <row r="50" spans="1:13" x14ac:dyDescent="0.25">
      <c r="B50" s="3" t="s">
        <v>39</v>
      </c>
      <c r="C50" s="95">
        <f>IF(H43=1,$T$4,IF(H43=2,$T$5,IF(H43=3,$T$6,0)))</f>
        <v>0</v>
      </c>
      <c r="I50" s="52"/>
      <c r="J50" s="59"/>
      <c r="K50" s="78">
        <f t="shared" si="8"/>
        <v>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0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/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0</v>
      </c>
      <c r="K63" s="8"/>
      <c r="L63" s="9">
        <f>I63+J63</f>
        <v>0</v>
      </c>
    </row>
    <row r="64" spans="1:13" ht="16.2" x14ac:dyDescent="0.4">
      <c r="A64">
        <v>2</v>
      </c>
      <c r="B64" s="82" t="s">
        <v>109</v>
      </c>
      <c r="C64" s="33"/>
      <c r="D64" s="36"/>
      <c r="E64" s="39"/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0</v>
      </c>
      <c r="K64" s="8"/>
      <c r="L64" s="28">
        <f t="shared" ref="L64:L70" si="10">I64+J64</f>
        <v>0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/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0</v>
      </c>
      <c r="K66" s="8"/>
      <c r="L66" s="27">
        <f t="shared" si="10"/>
        <v>0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/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0</v>
      </c>
      <c r="I78" s="52"/>
      <c r="J78" s="59"/>
      <c r="K78" s="41">
        <f t="shared" si="13"/>
        <v>0</v>
      </c>
      <c r="L78" s="28"/>
    </row>
    <row r="79" spans="1:12" x14ac:dyDescent="0.25">
      <c r="B79" s="3" t="s">
        <v>39</v>
      </c>
      <c r="C79" s="95">
        <f>IF(H72=1,$T$4,IF(H72=2,$T$5,IF(H72=3,$T$6,0)))</f>
        <v>0</v>
      </c>
      <c r="I79" s="52"/>
      <c r="J79" s="59"/>
      <c r="K79" s="78">
        <f t="shared" si="13"/>
        <v>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0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/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0</v>
      </c>
      <c r="K92" s="8"/>
      <c r="L92" s="9">
        <f>I92+J92</f>
        <v>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/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0</v>
      </c>
      <c r="K93" s="8"/>
      <c r="L93" s="28">
        <f t="shared" ref="L93:L99" si="15">I93+J93</f>
        <v>0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/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0</v>
      </c>
      <c r="K95" s="8"/>
      <c r="L95" s="27">
        <f t="shared" si="15"/>
        <v>0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0</v>
      </c>
      <c r="I107" s="52"/>
      <c r="J107" s="59"/>
      <c r="K107" s="41">
        <f t="shared" si="18"/>
        <v>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/>
      <c r="E121" s="38"/>
      <c r="F121" s="42"/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0</v>
      </c>
      <c r="K121" s="8"/>
      <c r="L121" s="9">
        <f>I121+J121</f>
        <v>0</v>
      </c>
    </row>
    <row r="122" spans="1:12" ht="16.2" x14ac:dyDescent="0.4">
      <c r="A122">
        <v>2</v>
      </c>
      <c r="B122" s="82" t="s">
        <v>153</v>
      </c>
      <c r="C122" s="33"/>
      <c r="D122" s="36"/>
      <c r="E122" s="39"/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0</v>
      </c>
      <c r="K122" s="8"/>
      <c r="L122" s="28">
        <f t="shared" ref="L122:L128" si="20">I122+J122</f>
        <v>0</v>
      </c>
    </row>
    <row r="123" spans="1:12" ht="16.2" x14ac:dyDescent="0.4">
      <c r="A123">
        <v>3</v>
      </c>
      <c r="B123" s="82" t="s">
        <v>98</v>
      </c>
      <c r="C123" s="33"/>
      <c r="D123" s="36"/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0</v>
      </c>
      <c r="K123" s="8"/>
      <c r="L123" s="1">
        <f t="shared" si="20"/>
        <v>0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/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0</v>
      </c>
      <c r="I133" s="52"/>
      <c r="J133" s="59"/>
      <c r="K133" s="56">
        <f>C133</f>
        <v>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0</v>
      </c>
      <c r="I134" s="52"/>
      <c r="J134" s="59"/>
      <c r="K134" s="57">
        <f t="shared" ref="K134:K137" si="23">C134</f>
        <v>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0</v>
      </c>
      <c r="I137" s="52"/>
      <c r="J137" s="59"/>
      <c r="K137" s="78">
        <f t="shared" si="23"/>
        <v>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0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/>
      <c r="E150" s="38"/>
      <c r="F150" s="42"/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0</v>
      </c>
      <c r="K150" s="8"/>
      <c r="L150" s="9">
        <f>I150+J150</f>
        <v>0</v>
      </c>
    </row>
    <row r="151" spans="1:12" ht="16.2" x14ac:dyDescent="0.4">
      <c r="A151">
        <v>2</v>
      </c>
      <c r="B151" s="171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/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0</v>
      </c>
      <c r="I166" s="52"/>
      <c r="J166" s="59"/>
      <c r="K166" s="78">
        <f t="shared" si="28"/>
        <v>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0</v>
      </c>
      <c r="L170" s="10"/>
    </row>
    <row r="171" spans="1:12" ht="16.2" x14ac:dyDescent="0.4">
      <c r="A171" s="62" t="s">
        <v>81</v>
      </c>
      <c r="B171" s="82" t="s">
        <v>192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/>
      <c r="E179" s="38"/>
      <c r="F179" s="42"/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0</v>
      </c>
      <c r="K179" s="8"/>
      <c r="L179" s="9">
        <f>I179+J179</f>
        <v>0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/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0</v>
      </c>
      <c r="K180" s="8"/>
      <c r="L180" s="28">
        <f t="shared" ref="L180:L186" si="30">I180+J180</f>
        <v>0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/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0</v>
      </c>
      <c r="K181" s="8"/>
      <c r="L181" s="1">
        <f t="shared" si="30"/>
        <v>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/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0</v>
      </c>
      <c r="I191" s="52"/>
      <c r="J191" s="59"/>
      <c r="K191" s="56">
        <f>C191</f>
        <v>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0</v>
      </c>
      <c r="I194" s="52"/>
      <c r="J194" s="59"/>
      <c r="K194" s="41">
        <f t="shared" si="33"/>
        <v>0</v>
      </c>
      <c r="L194" s="28"/>
    </row>
    <row r="195" spans="1:12" x14ac:dyDescent="0.25">
      <c r="B195" s="3" t="s">
        <v>39</v>
      </c>
      <c r="C195" s="95">
        <f>IF(H188=1,$T$4,IF(H188=2,$T$5,IF(H188=3,$T$6,0)))</f>
        <v>0</v>
      </c>
      <c r="I195" s="52"/>
      <c r="J195" s="59"/>
      <c r="K195" s="78">
        <f t="shared" si="33"/>
        <v>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/>
      <c r="E208" s="38"/>
      <c r="F208" s="42"/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0</v>
      </c>
      <c r="K208" s="8"/>
      <c r="L208" s="9">
        <f>I208+J208</f>
        <v>0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/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0</v>
      </c>
      <c r="I224" s="52"/>
      <c r="J224" s="59"/>
      <c r="K224" s="78">
        <f t="shared" si="38"/>
        <v>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207:B207"/>
    <mergeCell ref="Q1:R1"/>
    <mergeCell ref="A4:B4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W233"/>
  <sheetViews>
    <sheetView zoomScale="75" zoomScaleNormal="75" workbookViewId="0">
      <selection activeCell="E20" sqref="E20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16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>
        <v>5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10</v>
      </c>
      <c r="K5" s="8"/>
      <c r="L5" s="9">
        <f>I5+J5</f>
        <v>10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5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12</v>
      </c>
      <c r="K6" s="8"/>
      <c r="L6" s="28">
        <f t="shared" ref="L6:L12" si="1">I6+J6</f>
        <v>12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>
        <v>8</v>
      </c>
      <c r="D7" s="36">
        <v>4</v>
      </c>
      <c r="E7" s="39"/>
      <c r="F7" s="43">
        <v>5</v>
      </c>
      <c r="G7" s="48">
        <v>1</v>
      </c>
      <c r="H7" s="1"/>
      <c r="I7" s="45">
        <f>IF(C7=1,$O$4,IF(C7=2,$O$5,IF(C7=3,$O$6,IF(C7=4,$O$7,IF(C7=5,$O$8,IF(C7=6,$O$9,IF(C7=7,$O$10,IF(C7=8,$O$11,IF(C7=9,$O$12,IF(C7=10,$O$13,))))))))))</f>
        <v>25</v>
      </c>
      <c r="J7" s="46">
        <f t="shared" si="0"/>
        <v>46</v>
      </c>
      <c r="K7" s="8"/>
      <c r="L7" s="1">
        <f t="shared" si="1"/>
        <v>71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2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18</v>
      </c>
      <c r="K8" s="8"/>
      <c r="L8" s="27">
        <f t="shared" si="1"/>
        <v>18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>
        <v>8</v>
      </c>
      <c r="E9" s="39"/>
      <c r="F9" s="43"/>
      <c r="G9" s="48">
        <v>2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24</v>
      </c>
      <c r="K9" s="8"/>
      <c r="L9" s="27">
        <f t="shared" si="1"/>
        <v>24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2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7</v>
      </c>
      <c r="I21" s="52"/>
      <c r="J21" s="59"/>
      <c r="K21" s="78">
        <f t="shared" si="3"/>
        <v>7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47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182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3</v>
      </c>
      <c r="D34" s="35">
        <v>3</v>
      </c>
      <c r="E34" s="38">
        <v>10</v>
      </c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50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34</v>
      </c>
      <c r="K34" s="8"/>
      <c r="L34" s="9">
        <f>I34+J34</f>
        <v>84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8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4</v>
      </c>
      <c r="K35" s="8"/>
      <c r="L35" s="28">
        <f t="shared" ref="L35:L41" si="5">I35+J35</f>
        <v>4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>
        <v>3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14</v>
      </c>
      <c r="K36" s="8"/>
      <c r="L36" s="1">
        <f t="shared" si="5"/>
        <v>14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>
        <v>6</v>
      </c>
      <c r="D37" s="36"/>
      <c r="E37" s="39"/>
      <c r="F37" s="43"/>
      <c r="G37" s="48">
        <v>4</v>
      </c>
      <c r="H37" s="1"/>
      <c r="I37" s="45">
        <f>IF(C37=1,$O$4,IF(C37=2,$O$5,IF(C37=3,$O$6,IF(C37=4,$O$7,IF(C37=5,$O$8,IF(C37=6,$O$9,IF(C37=7,$O$10,IF(C37=8,$O$11,IF(C37=9,$O$12,IF(C37=10,$O$13,))))))))))</f>
        <v>35</v>
      </c>
      <c r="J37" s="47">
        <f t="shared" si="4"/>
        <v>12</v>
      </c>
      <c r="K37" s="8"/>
      <c r="L37" s="27">
        <f t="shared" si="5"/>
        <v>47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/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0</v>
      </c>
      <c r="K38" s="8"/>
      <c r="L38" s="27">
        <f t="shared" si="5"/>
        <v>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>
        <v>4</v>
      </c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45</v>
      </c>
      <c r="J39" s="46">
        <f t="shared" si="4"/>
        <v>0</v>
      </c>
      <c r="K39" s="8"/>
      <c r="L39" s="27">
        <f t="shared" si="5"/>
        <v>45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2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8</v>
      </c>
      <c r="D44" s="8"/>
      <c r="J44" s="52"/>
      <c r="K44" s="174">
        <f>IF(C44=1,$W$4,IF(C44=2,$W$5,IF(C44=3,$W$6,IF(C44=4,$W$7,IF(C44=5,$W$8,IF(C44=6,$W$9,IF(C44=7,$W$10,IF(C44=8,$W$11,IF(C44=9,$W$12,IF(C44=10,$W$13,))))))))))</f>
        <v>8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20</v>
      </c>
      <c r="I45" s="52"/>
      <c r="J45" s="59"/>
      <c r="K45" s="175">
        <f>C45</f>
        <v>20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20</v>
      </c>
      <c r="I49" s="52"/>
      <c r="J49" s="59"/>
      <c r="K49" s="41">
        <f t="shared" si="8"/>
        <v>20</v>
      </c>
      <c r="L49" s="28"/>
    </row>
    <row r="50" spans="1:13" x14ac:dyDescent="0.25">
      <c r="B50" s="3" t="s">
        <v>39</v>
      </c>
      <c r="C50" s="95">
        <f>IF(H43=1,$T$4,IF(H43=2,$T$5,IF(H43=3,$T$6,0)))</f>
        <v>7</v>
      </c>
      <c r="I50" s="52"/>
      <c r="J50" s="59"/>
      <c r="K50" s="78">
        <f t="shared" si="8"/>
        <v>7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55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249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>
        <v>5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10</v>
      </c>
      <c r="K63" s="8"/>
      <c r="L63" s="9">
        <f>I63+J63</f>
        <v>10</v>
      </c>
    </row>
    <row r="64" spans="1:13" ht="16.2" x14ac:dyDescent="0.4">
      <c r="A64">
        <v>2</v>
      </c>
      <c r="B64" s="82" t="s">
        <v>109</v>
      </c>
      <c r="C64" s="33">
        <v>1</v>
      </c>
      <c r="D64" s="36">
        <v>1</v>
      </c>
      <c r="E64" s="39">
        <v>3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70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46</v>
      </c>
      <c r="K64" s="8"/>
      <c r="L64" s="28">
        <f t="shared" ref="L64:L70" si="10">I64+J64</f>
        <v>116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>
        <v>10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1</v>
      </c>
      <c r="K66" s="8"/>
      <c r="L66" s="27">
        <f t="shared" si="10"/>
        <v>1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2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7</v>
      </c>
      <c r="I79" s="52"/>
      <c r="J79" s="59"/>
      <c r="K79" s="78">
        <f t="shared" si="13"/>
        <v>7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17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144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>
        <v>5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10</v>
      </c>
      <c r="K92" s="8"/>
      <c r="L92" s="9">
        <f>I92+J92</f>
        <v>10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8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4</v>
      </c>
      <c r="K93" s="8"/>
      <c r="L93" s="28">
        <f t="shared" ref="L93:L99" si="15">I93+J93</f>
        <v>4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>
        <v>6</v>
      </c>
      <c r="D95" s="36"/>
      <c r="E95" s="39"/>
      <c r="F95" s="43"/>
      <c r="G95" s="48">
        <v>4</v>
      </c>
      <c r="H95" s="1"/>
      <c r="I95" s="45">
        <f>IF(C95=1,$O$4,IF(C95=2,$O$5,IF(C95=3,$O$6,IF(C95=4,$O$7,IF(C95=5,$O$8,IF(C95=6,$O$9,IF(C95=7,$O$10,IF(C95=8,$O$11,IF(C95=9,$O$12,IF(C95=10,$O$13,))))))))))</f>
        <v>35</v>
      </c>
      <c r="J95" s="47">
        <f t="shared" si="14"/>
        <v>12</v>
      </c>
      <c r="K95" s="8"/>
      <c r="L95" s="27">
        <f t="shared" si="15"/>
        <v>47</v>
      </c>
    </row>
    <row r="96" spans="1:13" ht="16.2" x14ac:dyDescent="0.4">
      <c r="A96">
        <v>5</v>
      </c>
      <c r="B96" s="82" t="s">
        <v>132</v>
      </c>
      <c r="C96" s="33"/>
      <c r="D96" s="36"/>
      <c r="E96" s="39"/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0</v>
      </c>
      <c r="K96" s="8"/>
      <c r="L96" s="27">
        <f t="shared" si="15"/>
        <v>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10</v>
      </c>
      <c r="I103" s="52"/>
      <c r="J103" s="59"/>
      <c r="K103" s="175">
        <f>C103</f>
        <v>10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30</v>
      </c>
      <c r="L112" s="10"/>
    </row>
    <row r="113" spans="1:12" ht="16.2" x14ac:dyDescent="0.4">
      <c r="A113" s="62" t="s">
        <v>81</v>
      </c>
      <c r="B113" s="82" t="s">
        <v>180</v>
      </c>
      <c r="C113" s="88">
        <v>5</v>
      </c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40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40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131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3</v>
      </c>
      <c r="D121" s="35">
        <v>3</v>
      </c>
      <c r="E121" s="38">
        <v>10</v>
      </c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50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34</v>
      </c>
      <c r="K121" s="8"/>
      <c r="L121" s="9">
        <f>I121+J121</f>
        <v>84</v>
      </c>
    </row>
    <row r="122" spans="1:12" ht="16.2" x14ac:dyDescent="0.4">
      <c r="A122">
        <v>2</v>
      </c>
      <c r="B122" s="82" t="s">
        <v>153</v>
      </c>
      <c r="C122" s="33">
        <v>1</v>
      </c>
      <c r="D122" s="36">
        <v>1</v>
      </c>
      <c r="E122" s="39">
        <v>3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70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46</v>
      </c>
      <c r="K122" s="8"/>
      <c r="L122" s="28">
        <f t="shared" ref="L122:L128" si="20">I122+J122</f>
        <v>116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14</v>
      </c>
      <c r="K123" s="8"/>
      <c r="L123" s="1">
        <f t="shared" si="20"/>
        <v>14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/>
      <c r="D125" s="36"/>
      <c r="E125" s="39"/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0</v>
      </c>
      <c r="K125" s="8"/>
      <c r="L125" s="27">
        <f t="shared" si="20"/>
        <v>0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2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1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30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10</v>
      </c>
      <c r="I132" s="52"/>
      <c r="J132" s="59"/>
      <c r="K132" s="175">
        <f>C132</f>
        <v>10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10</v>
      </c>
      <c r="I134" s="52"/>
      <c r="J134" s="59"/>
      <c r="K134" s="57">
        <f t="shared" ref="K134:K137" si="23">C134</f>
        <v>10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7</v>
      </c>
      <c r="I137" s="52"/>
      <c r="J137" s="59"/>
      <c r="K137" s="78">
        <f t="shared" si="23"/>
        <v>7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77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291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3</v>
      </c>
      <c r="D150" s="35">
        <v>3</v>
      </c>
      <c r="E150" s="38">
        <v>10</v>
      </c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50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34</v>
      </c>
      <c r="K150" s="8"/>
      <c r="L150" s="9">
        <f>I150+J150</f>
        <v>84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>
        <v>10</v>
      </c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4</v>
      </c>
      <c r="K155" s="8"/>
      <c r="L155" s="27">
        <f t="shared" si="25"/>
        <v>4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2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10</v>
      </c>
      <c r="I162" s="52"/>
      <c r="J162" s="59"/>
      <c r="K162" s="56">
        <f>C162</f>
        <v>10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7</v>
      </c>
      <c r="I166" s="52"/>
      <c r="J166" s="59"/>
      <c r="K166" s="78">
        <f t="shared" si="28"/>
        <v>7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17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105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3</v>
      </c>
      <c r="D179" s="35">
        <v>3</v>
      </c>
      <c r="E179" s="38">
        <v>10</v>
      </c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50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34</v>
      </c>
      <c r="K179" s="8"/>
      <c r="L179" s="9">
        <f>I179+J179</f>
        <v>84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>
        <v>6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8</v>
      </c>
      <c r="K180" s="8"/>
      <c r="L180" s="28">
        <f t="shared" ref="L180:L186" si="30">I180+J180</f>
        <v>8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>
        <v>3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14</v>
      </c>
      <c r="K181" s="8"/>
      <c r="L181" s="1">
        <f t="shared" si="30"/>
        <v>14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>
        <v>9</v>
      </c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6</v>
      </c>
      <c r="K184" s="8"/>
      <c r="L184" s="27">
        <f t="shared" si="30"/>
        <v>6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2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1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30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10</v>
      </c>
      <c r="I191" s="52"/>
      <c r="J191" s="59"/>
      <c r="K191" s="56">
        <f>C191</f>
        <v>10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7</v>
      </c>
      <c r="I195" s="52"/>
      <c r="J195" s="59"/>
      <c r="K195" s="78">
        <f t="shared" si="33"/>
        <v>7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57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169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3</v>
      </c>
      <c r="D208" s="35">
        <v>3</v>
      </c>
      <c r="E208" s="38">
        <v>10</v>
      </c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50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34</v>
      </c>
      <c r="K208" s="8"/>
      <c r="L208" s="9">
        <f>I208+J208</f>
        <v>84</v>
      </c>
    </row>
    <row r="209" spans="1:12" ht="16.2" x14ac:dyDescent="0.4">
      <c r="A209">
        <v>2</v>
      </c>
      <c r="B209" s="82" t="s">
        <v>97</v>
      </c>
      <c r="C209" s="33"/>
      <c r="D209" s="36">
        <v>7</v>
      </c>
      <c r="E209" s="39">
        <v>1</v>
      </c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30</v>
      </c>
      <c r="K209" s="8"/>
      <c r="L209" s="28">
        <f t="shared" ref="L209:L215" si="35">I209+J209</f>
        <v>30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>
        <v>6</v>
      </c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12</v>
      </c>
      <c r="K211" s="8"/>
      <c r="L211" s="27">
        <f t="shared" si="35"/>
        <v>12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>
        <v>10</v>
      </c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4</v>
      </c>
      <c r="K213" s="8"/>
      <c r="L213" s="27">
        <f t="shared" si="35"/>
        <v>4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2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40</v>
      </c>
      <c r="I220" s="52"/>
      <c r="J220" s="59"/>
      <c r="K220" s="56">
        <f>C220</f>
        <v>40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10</v>
      </c>
      <c r="I221" s="52"/>
      <c r="J221" s="59"/>
      <c r="K221" s="57">
        <f t="shared" ref="K221:K224" si="38">C221</f>
        <v>10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7</v>
      </c>
      <c r="I224" s="52"/>
      <c r="J224" s="59"/>
      <c r="K224" s="78">
        <f t="shared" si="38"/>
        <v>7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57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187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/>
  <dimension ref="A1:W233"/>
  <sheetViews>
    <sheetView zoomScale="75" zoomScaleNormal="75" workbookViewId="0">
      <selection activeCell="F21" sqref="F21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17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/>
      <c r="E5" s="38"/>
      <c r="F5" s="42"/>
      <c r="G5" s="49">
        <v>6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8</v>
      </c>
      <c r="K5" s="8"/>
      <c r="L5" s="9">
        <f>I5+J5</f>
        <v>8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>
        <v>2</v>
      </c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60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80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4</v>
      </c>
      <c r="E7" s="39"/>
      <c r="F7" s="43">
        <v>5</v>
      </c>
      <c r="G7" s="48">
        <v>1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46</v>
      </c>
      <c r="K7" s="8"/>
      <c r="L7" s="1">
        <f t="shared" si="1"/>
        <v>46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>
        <v>6</v>
      </c>
      <c r="D8" s="36"/>
      <c r="E8" s="39">
        <v>2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35</v>
      </c>
      <c r="J8" s="47">
        <f t="shared" si="0"/>
        <v>18</v>
      </c>
      <c r="K8" s="8"/>
      <c r="L8" s="27">
        <f t="shared" si="1"/>
        <v>53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>
        <v>7</v>
      </c>
      <c r="E9" s="39"/>
      <c r="F9" s="43"/>
      <c r="G9" s="48">
        <v>2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26</v>
      </c>
      <c r="K9" s="8"/>
      <c r="L9" s="27">
        <f t="shared" si="1"/>
        <v>26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2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6</v>
      </c>
      <c r="D15" s="8"/>
      <c r="J15" s="52"/>
      <c r="K15" s="174">
        <f>IF(C15=1,$W$4,IF(C15=2,$W$5,IF(C15=3,$W$6,IF(C15=4,$W$7,IF(C15=5,$W$8,IF(C15=6,$W$9,IF(C15=7,$W$10,IF(C15=8,$W$11,IF(C15=9,$W$12,IF(C15=10,$W$13,))))))))))</f>
        <v>13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7</v>
      </c>
      <c r="I21" s="52"/>
      <c r="J21" s="59"/>
      <c r="K21" s="78">
        <f t="shared" si="3"/>
        <v>7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70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283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>
        <v>3</v>
      </c>
      <c r="E34" s="38"/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32</v>
      </c>
      <c r="K34" s="8"/>
      <c r="L34" s="9">
        <f>I34+J34</f>
        <v>32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8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4</v>
      </c>
      <c r="K35" s="8"/>
      <c r="L35" s="28">
        <f t="shared" ref="L35:L41" si="5">I35+J35</f>
        <v>4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>
        <v>5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10</v>
      </c>
      <c r="K36" s="8"/>
      <c r="L36" s="1">
        <f t="shared" si="5"/>
        <v>10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>
        <v>3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14</v>
      </c>
      <c r="K37" s="8"/>
      <c r="L37" s="27">
        <f t="shared" si="5"/>
        <v>14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>
        <v>1</v>
      </c>
      <c r="D38" s="36"/>
      <c r="E38" s="39">
        <v>3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70</v>
      </c>
      <c r="J38" s="46">
        <f t="shared" si="4"/>
        <v>16</v>
      </c>
      <c r="K38" s="8"/>
      <c r="L38" s="27">
        <f t="shared" si="5"/>
        <v>86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0</v>
      </c>
      <c r="K39" s="8"/>
      <c r="L39" s="27">
        <f t="shared" si="5"/>
        <v>0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2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0</v>
      </c>
      <c r="I47" s="52"/>
      <c r="J47" s="59"/>
      <c r="K47" s="57">
        <f t="shared" ref="K47:K50" si="8">C47</f>
        <v>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20</v>
      </c>
      <c r="I49" s="52"/>
      <c r="J49" s="59"/>
      <c r="K49" s="41">
        <f t="shared" si="8"/>
        <v>20</v>
      </c>
      <c r="L49" s="28"/>
    </row>
    <row r="50" spans="1:13" x14ac:dyDescent="0.25">
      <c r="B50" s="3" t="s">
        <v>39</v>
      </c>
      <c r="C50" s="95">
        <f>IF(H43=1,$T$4,IF(H43=2,$T$5,IF(H43=3,$T$6,0)))</f>
        <v>7</v>
      </c>
      <c r="I50" s="52"/>
      <c r="J50" s="59"/>
      <c r="K50" s="78">
        <f t="shared" si="8"/>
        <v>7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27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173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/>
      <c r="E63" s="38"/>
      <c r="F63" s="42"/>
      <c r="G63" s="49">
        <v>6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8</v>
      </c>
      <c r="K63" s="8"/>
      <c r="L63" s="9">
        <f>I63+J63</f>
        <v>8</v>
      </c>
    </row>
    <row r="64" spans="1:13" ht="16.2" x14ac:dyDescent="0.4">
      <c r="A64">
        <v>2</v>
      </c>
      <c r="B64" s="82" t="s">
        <v>109</v>
      </c>
      <c r="C64" s="33"/>
      <c r="D64" s="36">
        <v>1</v>
      </c>
      <c r="E64" s="39">
        <v>4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44</v>
      </c>
      <c r="K64" s="8"/>
      <c r="L64" s="28">
        <f t="shared" ref="L64:L70" si="10">I64+J64</f>
        <v>44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>
        <v>10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1</v>
      </c>
      <c r="K66" s="8"/>
      <c r="L66" s="27">
        <f t="shared" si="10"/>
        <v>1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2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2</v>
      </c>
      <c r="D73" s="8"/>
      <c r="J73" s="52"/>
      <c r="K73" s="174">
        <f>IF(C73=1,$W$4,IF(C73=2,$W$5,IF(C73=3,$W$6,IF(C73=4,$W$7,IF(C73=5,$W$8,IF(C73=6,$W$9,IF(C73=7,$W$10,IF(C73=8,$W$11,IF(C73=9,$W$12,IF(C73=10,$W$13,))))))))))</f>
        <v>25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0</v>
      </c>
      <c r="I75" s="52"/>
      <c r="J75" s="59"/>
      <c r="K75" s="56">
        <f>C75</f>
        <v>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7</v>
      </c>
      <c r="I79" s="52"/>
      <c r="J79" s="59"/>
      <c r="K79" s="78">
        <f t="shared" si="13"/>
        <v>7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42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95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/>
      <c r="E92" s="38"/>
      <c r="F92" s="42"/>
      <c r="G92" s="49">
        <v>6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8</v>
      </c>
      <c r="K92" s="8"/>
      <c r="L92" s="9">
        <f>I92+J92</f>
        <v>8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8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4</v>
      </c>
      <c r="K93" s="8"/>
      <c r="L93" s="28">
        <f t="shared" ref="L93:L99" si="15">I93+J93</f>
        <v>4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>
        <v>3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14</v>
      </c>
      <c r="K95" s="8"/>
      <c r="L95" s="27">
        <f t="shared" si="15"/>
        <v>14</v>
      </c>
    </row>
    <row r="96" spans="1:13" ht="16.2" x14ac:dyDescent="0.4">
      <c r="A96">
        <v>5</v>
      </c>
      <c r="B96" s="82" t="s">
        <v>132</v>
      </c>
      <c r="C96" s="33">
        <v>1</v>
      </c>
      <c r="D96" s="36"/>
      <c r="E96" s="39">
        <v>3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70</v>
      </c>
      <c r="J96" s="46">
        <f t="shared" si="14"/>
        <v>16</v>
      </c>
      <c r="K96" s="8"/>
      <c r="L96" s="27">
        <f t="shared" si="15"/>
        <v>86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0</v>
      </c>
      <c r="I104" s="52"/>
      <c r="J104" s="59"/>
      <c r="K104" s="56">
        <f>C104</f>
        <v>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20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132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>
        <v>3</v>
      </c>
      <c r="E121" s="38"/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32</v>
      </c>
      <c r="K121" s="8"/>
      <c r="L121" s="9">
        <f>I121+J121</f>
        <v>32</v>
      </c>
    </row>
    <row r="122" spans="1:12" ht="16.2" x14ac:dyDescent="0.4">
      <c r="A122">
        <v>2</v>
      </c>
      <c r="B122" s="82" t="s">
        <v>153</v>
      </c>
      <c r="C122" s="33"/>
      <c r="D122" s="36">
        <v>1</v>
      </c>
      <c r="E122" s="39">
        <v>4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44</v>
      </c>
      <c r="K122" s="8"/>
      <c r="L122" s="28">
        <f t="shared" ref="L122:L128" si="20">I122+J122</f>
        <v>44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14</v>
      </c>
      <c r="K123" s="8"/>
      <c r="L123" s="1">
        <f t="shared" si="20"/>
        <v>14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/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0</v>
      </c>
      <c r="K124" s="8"/>
      <c r="L124" s="27">
        <f t="shared" si="20"/>
        <v>0</v>
      </c>
    </row>
    <row r="125" spans="1:12" ht="16.2" x14ac:dyDescent="0.4">
      <c r="A125">
        <v>5</v>
      </c>
      <c r="B125" s="82" t="s">
        <v>132</v>
      </c>
      <c r="C125" s="33">
        <v>1</v>
      </c>
      <c r="D125" s="36"/>
      <c r="E125" s="39">
        <v>3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70</v>
      </c>
      <c r="J125" s="46">
        <f t="shared" si="19"/>
        <v>16</v>
      </c>
      <c r="K125" s="8"/>
      <c r="L125" s="27">
        <f t="shared" si="20"/>
        <v>86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2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2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25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10</v>
      </c>
      <c r="I134" s="52"/>
      <c r="J134" s="59"/>
      <c r="K134" s="57">
        <f t="shared" ref="K134:K137" si="23">C134</f>
        <v>10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0</v>
      </c>
      <c r="I135" s="52"/>
      <c r="J135" s="59"/>
      <c r="K135" s="58">
        <f t="shared" si="23"/>
        <v>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7</v>
      </c>
      <c r="I137" s="52"/>
      <c r="J137" s="59"/>
      <c r="K137" s="78">
        <f t="shared" si="23"/>
        <v>7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62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238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>
        <v>3</v>
      </c>
      <c r="E150" s="38"/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32</v>
      </c>
      <c r="K150" s="8"/>
      <c r="L150" s="9">
        <f>I150+J150</f>
        <v>32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>
        <v>9</v>
      </c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6</v>
      </c>
      <c r="K155" s="8"/>
      <c r="L155" s="27">
        <f t="shared" si="25"/>
        <v>6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2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10</v>
      </c>
      <c r="I162" s="52"/>
      <c r="J162" s="59"/>
      <c r="K162" s="56">
        <f>C162</f>
        <v>10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7</v>
      </c>
      <c r="I166" s="52"/>
      <c r="J166" s="59"/>
      <c r="K166" s="78">
        <f t="shared" si="28"/>
        <v>7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17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55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>
        <v>3</v>
      </c>
      <c r="E179" s="38"/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32</v>
      </c>
      <c r="K179" s="8"/>
      <c r="L179" s="9">
        <f>I179+J179</f>
        <v>32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>
        <v>7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6</v>
      </c>
      <c r="K180" s="8"/>
      <c r="L180" s="28">
        <f t="shared" ref="L180:L186" si="30">I180+J180</f>
        <v>6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>
        <v>5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10</v>
      </c>
      <c r="K181" s="8"/>
      <c r="L181" s="1">
        <f t="shared" si="30"/>
        <v>10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/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0</v>
      </c>
      <c r="K182" s="8"/>
      <c r="L182" s="27">
        <f t="shared" si="30"/>
        <v>0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>
        <v>8</v>
      </c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8</v>
      </c>
      <c r="K184" s="8"/>
      <c r="L184" s="27">
        <f t="shared" si="30"/>
        <v>8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>
        <v>10</v>
      </c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4</v>
      </c>
      <c r="K186" s="8"/>
      <c r="L186" s="27">
        <f t="shared" si="30"/>
        <v>4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2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0</v>
      </c>
      <c r="I193" s="52"/>
      <c r="J193" s="59"/>
      <c r="K193" s="58">
        <f t="shared" si="33"/>
        <v>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7</v>
      </c>
      <c r="I195" s="52"/>
      <c r="J195" s="59"/>
      <c r="K195" s="78">
        <f t="shared" si="33"/>
        <v>7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37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97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>
        <v>3</v>
      </c>
      <c r="E208" s="38"/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32</v>
      </c>
      <c r="K208" s="8"/>
      <c r="L208" s="9">
        <f>I208+J208</f>
        <v>32</v>
      </c>
    </row>
    <row r="209" spans="1:12" ht="16.2" x14ac:dyDescent="0.4">
      <c r="A209">
        <v>2</v>
      </c>
      <c r="B209" s="82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>
        <v>6</v>
      </c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12</v>
      </c>
      <c r="K211" s="8"/>
      <c r="L211" s="27">
        <f t="shared" si="35"/>
        <v>12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>
        <v>9</v>
      </c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6</v>
      </c>
      <c r="K213" s="8"/>
      <c r="L213" s="27">
        <f t="shared" si="35"/>
        <v>6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2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20</v>
      </c>
      <c r="I220" s="52"/>
      <c r="J220" s="59"/>
      <c r="K220" s="56">
        <f>C220</f>
        <v>20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7</v>
      </c>
      <c r="I224" s="52"/>
      <c r="J224" s="59"/>
      <c r="K224" s="78">
        <f t="shared" si="38"/>
        <v>7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27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77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/>
  <dimension ref="A1:W233"/>
  <sheetViews>
    <sheetView zoomScale="75" zoomScaleNormal="75" workbookViewId="0">
      <selection activeCell="E20" sqref="E20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18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>
        <v>7</v>
      </c>
      <c r="D5" s="35">
        <v>9</v>
      </c>
      <c r="E5" s="38"/>
      <c r="F5" s="42"/>
      <c r="G5" s="49">
        <v>3</v>
      </c>
      <c r="H5" s="1"/>
      <c r="I5" s="45">
        <f>IF(C5=1,$O$4,IF(C5=2,$O$5,IF(C5=3,$O$6,IF(C5=4,$O$7,IF(C5=5,$O$8,IF(C5=6,$O$9,IF(C5=7,$O$10,IF(C5=8,$O$11,IF(C5=9,$O$12,IF(C5=10,$O$13,))))))))))</f>
        <v>30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20</v>
      </c>
      <c r="K5" s="8"/>
      <c r="L5" s="9">
        <f>I5+J5</f>
        <v>50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>
        <v>10</v>
      </c>
      <c r="D7" s="36">
        <v>5</v>
      </c>
      <c r="E7" s="39"/>
      <c r="F7" s="43">
        <v>6</v>
      </c>
      <c r="G7" s="48">
        <v>1</v>
      </c>
      <c r="H7" s="1"/>
      <c r="I7" s="45">
        <f>IF(C7=1,$O$4,IF(C7=2,$O$5,IF(C7=3,$O$6,IF(C7=4,$O$7,IF(C7=5,$O$8,IF(C7=6,$O$9,IF(C7=7,$O$10,IF(C7=8,$O$11,IF(C7=9,$O$12,IF(C7=10,$O$13,))))))))))</f>
        <v>15</v>
      </c>
      <c r="J7" s="46">
        <f t="shared" si="0"/>
        <v>42</v>
      </c>
      <c r="K7" s="8"/>
      <c r="L7" s="1">
        <f t="shared" si="1"/>
        <v>57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2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18</v>
      </c>
      <c r="K8" s="8"/>
      <c r="L8" s="27">
        <f t="shared" si="1"/>
        <v>18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5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10</v>
      </c>
      <c r="K9" s="8"/>
      <c r="L9" s="27">
        <f t="shared" si="1"/>
        <v>10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7</v>
      </c>
      <c r="D15" s="8"/>
      <c r="J15" s="52"/>
      <c r="K15" s="174">
        <f>IF(C15=1,$W$4,IF(C15=2,$W$5,IF(C15=3,$W$6,IF(C15=4,$W$7,IF(C15=5,$W$8,IF(C15=6,$W$9,IF(C15=7,$W$10,IF(C15=8,$W$11,IF(C15=9,$W$12,IF(C15=10,$W$13,))))))))))</f>
        <v>10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10</v>
      </c>
      <c r="I18" s="52"/>
      <c r="J18" s="59"/>
      <c r="K18" s="57">
        <f t="shared" ref="K18:K21" si="3">C18</f>
        <v>10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70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225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3</v>
      </c>
      <c r="D34" s="35">
        <v>3</v>
      </c>
      <c r="E34" s="38">
        <v>9</v>
      </c>
      <c r="F34" s="42">
        <v>3</v>
      </c>
      <c r="G34" s="49"/>
      <c r="H34" s="1"/>
      <c r="I34" s="45">
        <f>IF(C34=1,$O$4,IF(C34=2,$O$5,IF(C34=3,$O$6,IF(C34=4,$O$7,IF(C34=5,$O$8,IF(C34=6,$O$9,IF(C34=7,$O$10,IF(C34=8,$O$11,IF(C34=9,$O$12,IF(C34=10,$O$13,))))))))))</f>
        <v>50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38</v>
      </c>
      <c r="K34" s="8"/>
      <c r="L34" s="9">
        <f>I34+J34</f>
        <v>88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8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4</v>
      </c>
      <c r="K35" s="8"/>
      <c r="L35" s="28">
        <f t="shared" ref="L35:L41" si="5">I35+J35</f>
        <v>4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>
        <v>9</v>
      </c>
      <c r="D36" s="36">
        <v>10</v>
      </c>
      <c r="E36" s="39"/>
      <c r="F36" s="43"/>
      <c r="G36" s="48">
        <v>4</v>
      </c>
      <c r="H36" s="1"/>
      <c r="I36" s="45">
        <f>IF(C36=1,$O$4,IF(C36=2,$O$5,IF(C36=3,$O$6,IF(C36=4,$O$7,IF(C36=5,$O$8,IF(C36=6,$O$9,IF(C36=7,$O$10,IF(C36=8,$O$11,IF(C36=9,$O$12,IF(C36=10,$O$13,))))))))))</f>
        <v>20</v>
      </c>
      <c r="J36" s="46">
        <f t="shared" si="4"/>
        <v>16</v>
      </c>
      <c r="K36" s="8"/>
      <c r="L36" s="1">
        <f t="shared" si="5"/>
        <v>36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>
        <v>4</v>
      </c>
      <c r="D37" s="36">
        <v>7</v>
      </c>
      <c r="E37" s="39"/>
      <c r="F37" s="43"/>
      <c r="G37" s="48">
        <v>2</v>
      </c>
      <c r="H37" s="1"/>
      <c r="I37" s="45">
        <f>IF(C37=1,$O$4,IF(C37=2,$O$5,IF(C37=3,$O$6,IF(C37=4,$O$7,IF(C37=5,$O$8,IF(C37=6,$O$9,IF(C37=7,$O$10,IF(C37=8,$O$11,IF(C37=9,$O$12,IF(C37=10,$O$13,))))))))))</f>
        <v>45</v>
      </c>
      <c r="J37" s="47">
        <f t="shared" si="4"/>
        <v>26</v>
      </c>
      <c r="K37" s="8"/>
      <c r="L37" s="27">
        <f t="shared" si="5"/>
        <v>71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12</v>
      </c>
      <c r="K38" s="8"/>
      <c r="L38" s="27">
        <f t="shared" si="5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>
        <v>5</v>
      </c>
      <c r="D39" s="36"/>
      <c r="E39" s="39">
        <v>10</v>
      </c>
      <c r="F39" s="43"/>
      <c r="G39" s="48"/>
      <c r="H39" s="1"/>
      <c r="I39" s="45">
        <f>IF(C39=1,$O$4,IF(C39=2,$O$5,IF(C39=3,$O$6,IF(C39=4,$O$7,IF(C39=5,$O$8,IF(C39=6,$O$9,IF(C39=7,$O$10,IF(C39=8,$O$11,IF(C39=9,$O$12,IF(C39=10,$O$13,))))))))))</f>
        <v>40</v>
      </c>
      <c r="J39" s="46">
        <f t="shared" si="4"/>
        <v>2</v>
      </c>
      <c r="K39" s="8"/>
      <c r="L39" s="27">
        <f t="shared" si="5"/>
        <v>42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3</v>
      </c>
      <c r="D44" s="8"/>
      <c r="J44" s="52"/>
      <c r="K44" s="174">
        <f>IF(C44=1,$W$4,IF(C44=2,$W$5,IF(C44=3,$W$6,IF(C44=4,$W$7,IF(C44=5,$W$8,IF(C44=6,$W$9,IF(C44=7,$W$10,IF(C44=8,$W$11,IF(C44=9,$W$12,IF(C44=10,$W$13,))))))))))</f>
        <v>20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30</v>
      </c>
      <c r="I45" s="52"/>
      <c r="J45" s="59"/>
      <c r="K45" s="175">
        <f>C45</f>
        <v>30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20</v>
      </c>
      <c r="I46" s="52"/>
      <c r="J46" s="59"/>
      <c r="K46" s="56">
        <f>C46</f>
        <v>20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20</v>
      </c>
      <c r="I49" s="52"/>
      <c r="J49" s="59"/>
      <c r="K49" s="41">
        <f t="shared" si="8"/>
        <v>20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120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373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>
        <v>7</v>
      </c>
      <c r="D63" s="35">
        <v>9</v>
      </c>
      <c r="E63" s="38"/>
      <c r="F63" s="42"/>
      <c r="G63" s="49">
        <v>3</v>
      </c>
      <c r="H63" s="1"/>
      <c r="I63" s="45">
        <f>IF(C63=1,$O$4,IF(C63=2,$O$5,IF(C63=3,$O$6,IF(C63=4,$O$7,IF(C63=5,$O$8,IF(C63=6,$O$9,IF(C63=7,$O$10,IF(C63=8,$O$11,IF(C63=9,$O$12,IF(C63=10,$O$13,))))))))))</f>
        <v>30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20</v>
      </c>
      <c r="K63" s="8"/>
      <c r="L63" s="9">
        <f>I63+J63</f>
        <v>50</v>
      </c>
    </row>
    <row r="64" spans="1:13" ht="16.2" x14ac:dyDescent="0.4">
      <c r="A64">
        <v>2</v>
      </c>
      <c r="B64" s="82" t="s">
        <v>109</v>
      </c>
      <c r="C64" s="33">
        <v>2</v>
      </c>
      <c r="D64" s="36">
        <v>1</v>
      </c>
      <c r="E64" s="39">
        <v>3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60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46</v>
      </c>
      <c r="K64" s="8"/>
      <c r="L64" s="28">
        <f t="shared" ref="L64:L70" si="10">I64+J64</f>
        <v>106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>
        <v>9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2</v>
      </c>
      <c r="K66" s="8"/>
      <c r="L66" s="27">
        <f t="shared" si="10"/>
        <v>2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10</v>
      </c>
      <c r="I74" s="52"/>
      <c r="J74" s="59"/>
      <c r="K74" s="175">
        <f>C74</f>
        <v>10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0</v>
      </c>
      <c r="I76" s="52"/>
      <c r="J76" s="59"/>
      <c r="K76" s="57">
        <f t="shared" ref="K76:K79" si="13">C76</f>
        <v>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40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198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>
        <v>7</v>
      </c>
      <c r="D92" s="35">
        <v>9</v>
      </c>
      <c r="E92" s="38"/>
      <c r="F92" s="42"/>
      <c r="G92" s="49">
        <v>3</v>
      </c>
      <c r="H92" s="1"/>
      <c r="I92" s="45">
        <f>IF(C92=1,$O$4,IF(C92=2,$O$5,IF(C92=3,$O$6,IF(C92=4,$O$7,IF(C92=5,$O$8,IF(C92=6,$O$9,IF(C92=7,$O$10,IF(C92=8,$O$11,IF(C92=9,$O$12,IF(C92=10,$O$13,))))))))))</f>
        <v>30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20</v>
      </c>
      <c r="K92" s="8"/>
      <c r="L92" s="9">
        <f>I92+J92</f>
        <v>50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8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4</v>
      </c>
      <c r="K93" s="8"/>
      <c r="L93" s="28">
        <f t="shared" ref="L93:L99" si="15">I93+J93</f>
        <v>4</v>
      </c>
    </row>
    <row r="94" spans="1:13" ht="16.2" x14ac:dyDescent="0.4">
      <c r="A94" s="62">
        <v>3</v>
      </c>
      <c r="B94" s="82" t="s">
        <v>107</v>
      </c>
      <c r="C94" s="33"/>
      <c r="D94" s="36"/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0</v>
      </c>
      <c r="K94" s="8"/>
      <c r="L94" s="1">
        <f t="shared" si="15"/>
        <v>0</v>
      </c>
    </row>
    <row r="95" spans="1:13" ht="16.2" x14ac:dyDescent="0.4">
      <c r="A95">
        <v>4</v>
      </c>
      <c r="B95" s="82" t="s">
        <v>131</v>
      </c>
      <c r="C95" s="33">
        <v>4</v>
      </c>
      <c r="D95" s="36">
        <v>7</v>
      </c>
      <c r="E95" s="39"/>
      <c r="F95" s="43"/>
      <c r="G95" s="48">
        <v>2</v>
      </c>
      <c r="H95" s="1"/>
      <c r="I95" s="45">
        <f>IF(C95=1,$O$4,IF(C95=2,$O$5,IF(C95=3,$O$6,IF(C95=4,$O$7,IF(C95=5,$O$8,IF(C95=6,$O$9,IF(C95=7,$O$10,IF(C95=8,$O$11,IF(C95=9,$O$12,IF(C95=10,$O$13,))))))))))</f>
        <v>45</v>
      </c>
      <c r="J95" s="47">
        <f t="shared" si="14"/>
        <v>26</v>
      </c>
      <c r="K95" s="8"/>
      <c r="L95" s="27">
        <f t="shared" si="15"/>
        <v>71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12</v>
      </c>
      <c r="K96" s="8"/>
      <c r="L96" s="27">
        <f t="shared" si="15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10</v>
      </c>
      <c r="I103" s="52"/>
      <c r="J103" s="59"/>
      <c r="K103" s="175">
        <f>C103</f>
        <v>10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10</v>
      </c>
      <c r="I104" s="52"/>
      <c r="J104" s="59"/>
      <c r="K104" s="56">
        <f>C104</f>
        <v>10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0</v>
      </c>
      <c r="I105" s="52"/>
      <c r="J105" s="59"/>
      <c r="K105" s="57">
        <f t="shared" ref="K105:K108" si="18">C105</f>
        <v>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40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177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3</v>
      </c>
      <c r="D121" s="35">
        <v>3</v>
      </c>
      <c r="E121" s="38">
        <v>9</v>
      </c>
      <c r="F121" s="42">
        <v>3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50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38</v>
      </c>
      <c r="K121" s="8"/>
      <c r="L121" s="9">
        <f>I121+J121</f>
        <v>88</v>
      </c>
    </row>
    <row r="122" spans="1:12" ht="16.2" x14ac:dyDescent="0.4">
      <c r="A122">
        <v>2</v>
      </c>
      <c r="B122" s="82" t="s">
        <v>153</v>
      </c>
      <c r="C122" s="33">
        <v>2</v>
      </c>
      <c r="D122" s="36">
        <v>1</v>
      </c>
      <c r="E122" s="39">
        <v>3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60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46</v>
      </c>
      <c r="K122" s="8"/>
      <c r="L122" s="28">
        <f t="shared" ref="L122:L128" si="20">I122+J122</f>
        <v>106</v>
      </c>
    </row>
    <row r="123" spans="1:12" ht="16.2" x14ac:dyDescent="0.4">
      <c r="A123">
        <v>3</v>
      </c>
      <c r="B123" s="82" t="s">
        <v>98</v>
      </c>
      <c r="C123" s="33">
        <v>8</v>
      </c>
      <c r="D123" s="36">
        <v>4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25</v>
      </c>
      <c r="J123" s="46">
        <f t="shared" si="19"/>
        <v>16</v>
      </c>
      <c r="K123" s="8"/>
      <c r="L123" s="1">
        <f t="shared" si="20"/>
        <v>41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4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14</v>
      </c>
      <c r="K124" s="8"/>
      <c r="L124" s="27">
        <f t="shared" si="20"/>
        <v>14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12</v>
      </c>
      <c r="K125" s="8"/>
      <c r="L125" s="27">
        <f t="shared" si="20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20</v>
      </c>
      <c r="I132" s="52"/>
      <c r="J132" s="59"/>
      <c r="K132" s="175">
        <f>C132</f>
        <v>20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1</v>
      </c>
      <c r="I140" s="52"/>
      <c r="J140" s="59"/>
      <c r="K140" s="71">
        <f>IF(C140=1,$U$33,0)</f>
        <v>50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130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391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3</v>
      </c>
      <c r="D150" s="35">
        <v>3</v>
      </c>
      <c r="E150" s="38">
        <v>9</v>
      </c>
      <c r="F150" s="42">
        <v>3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50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38</v>
      </c>
      <c r="K150" s="8"/>
      <c r="L150" s="9">
        <f>I150+J150</f>
        <v>88</v>
      </c>
    </row>
    <row r="151" spans="1:12" ht="16.2" x14ac:dyDescent="0.4">
      <c r="A151">
        <v>2</v>
      </c>
      <c r="B151" s="82" t="s">
        <v>117</v>
      </c>
      <c r="C151" s="33">
        <v>6</v>
      </c>
      <c r="D151" s="36">
        <v>8</v>
      </c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35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8</v>
      </c>
      <c r="K151" s="8"/>
      <c r="L151" s="28">
        <f t="shared" ref="L151:L157" si="25">I151+J151</f>
        <v>43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0</v>
      </c>
      <c r="K152" s="8"/>
      <c r="L152" s="1">
        <f t="shared" si="25"/>
        <v>0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0</v>
      </c>
      <c r="K156" s="8"/>
      <c r="L156" s="27">
        <f t="shared" si="25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2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25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10</v>
      </c>
      <c r="I161" s="52"/>
      <c r="J161" s="59"/>
      <c r="K161" s="175">
        <f>C161</f>
        <v>10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10</v>
      </c>
      <c r="I162" s="52"/>
      <c r="J162" s="59"/>
      <c r="K162" s="56">
        <f>C162</f>
        <v>10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55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186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3</v>
      </c>
      <c r="D179" s="35">
        <v>3</v>
      </c>
      <c r="E179" s="38">
        <v>9</v>
      </c>
      <c r="F179" s="42">
        <v>3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50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38</v>
      </c>
      <c r="K179" s="8"/>
      <c r="L179" s="9">
        <f>I179+J179</f>
        <v>88</v>
      </c>
    </row>
    <row r="180" spans="1:12" ht="16.2" x14ac:dyDescent="0.4">
      <c r="A180">
        <v>2</v>
      </c>
      <c r="B180" s="82" t="s">
        <v>168</v>
      </c>
      <c r="C180" s="33"/>
      <c r="D180" s="36"/>
      <c r="E180" s="39"/>
      <c r="F180" s="43"/>
      <c r="G180" s="48">
        <v>7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6</v>
      </c>
      <c r="K180" s="8"/>
      <c r="L180" s="28">
        <f t="shared" ref="L180:L186" si="30">I180+J180</f>
        <v>6</v>
      </c>
    </row>
    <row r="181" spans="1:12" ht="16.2" x14ac:dyDescent="0.4">
      <c r="A181">
        <v>3</v>
      </c>
      <c r="B181" s="82" t="s">
        <v>130</v>
      </c>
      <c r="C181" s="33">
        <v>9</v>
      </c>
      <c r="D181" s="36">
        <v>10</v>
      </c>
      <c r="E181" s="39"/>
      <c r="F181" s="43"/>
      <c r="G181" s="48">
        <v>4</v>
      </c>
      <c r="H181" s="1"/>
      <c r="I181" s="45">
        <f>IF(C181=1,$O$4,IF(C181=2,$O$5,IF(C181=3,$O$6,IF(C181=4,$O$7,IF(C181=5,$O$8,IF(C181=6,$O$9,IF(C181=7,$O$10,IF(C181=8,$O$11,IF(C181=9,$O$12,IF(C181=10,$O$13,))))))))))</f>
        <v>20</v>
      </c>
      <c r="J181" s="46">
        <f t="shared" si="29"/>
        <v>16</v>
      </c>
      <c r="K181" s="8"/>
      <c r="L181" s="1">
        <f t="shared" si="30"/>
        <v>36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4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14</v>
      </c>
      <c r="K182" s="8"/>
      <c r="L182" s="27">
        <f t="shared" si="30"/>
        <v>14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5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15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10</v>
      </c>
      <c r="I190" s="52"/>
      <c r="J190" s="59"/>
      <c r="K190" s="175">
        <f>C190</f>
        <v>10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10</v>
      </c>
      <c r="I191" s="52"/>
      <c r="J191" s="59"/>
      <c r="K191" s="56">
        <f>C191</f>
        <v>10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1</v>
      </c>
      <c r="I198" s="52"/>
      <c r="J198" s="59"/>
      <c r="K198" s="71">
        <f>IF(C198=1,$U$33,0)</f>
        <v>50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115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259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3</v>
      </c>
      <c r="D208" s="35">
        <v>3</v>
      </c>
      <c r="E208" s="38">
        <v>9</v>
      </c>
      <c r="F208" s="42">
        <v>3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50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38</v>
      </c>
      <c r="K208" s="8"/>
      <c r="L208" s="9">
        <f>I208+J208</f>
        <v>88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>
        <v>6</v>
      </c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12</v>
      </c>
      <c r="K211" s="8"/>
      <c r="L211" s="27">
        <f t="shared" si="35"/>
        <v>12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>
        <v>8</v>
      </c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6</v>
      </c>
      <c r="K214" s="8"/>
      <c r="L214" s="27">
        <f t="shared" si="35"/>
        <v>6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10</v>
      </c>
      <c r="I220" s="52"/>
      <c r="J220" s="59"/>
      <c r="K220" s="56">
        <f>C220</f>
        <v>10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30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136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/>
  <dimension ref="A1:W233"/>
  <sheetViews>
    <sheetView topLeftCell="A161" zoomScale="75" zoomScaleNormal="75" workbookViewId="0">
      <selection activeCell="I1" sqref="I1:I232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19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>
        <v>1</v>
      </c>
      <c r="D5" s="35">
        <v>2</v>
      </c>
      <c r="E5" s="38">
        <v>10</v>
      </c>
      <c r="F5" s="42"/>
      <c r="G5" s="49">
        <v>1</v>
      </c>
      <c r="H5" s="1"/>
      <c r="I5" s="45">
        <f>IF(C5=1,$U$4,IF(C5=2,$U$5,IF(C5=3,$U$6,IF(C5=4,$U$7,IF(C5=5,$U$8,IF(C5=6,$U$9,IF(C5=7,$U$10,IF(C5=8,$U$11,IF(C5=9,$U$12,IF(C5=10,$U$13,))))))))))</f>
        <v>80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40</v>
      </c>
      <c r="K5" s="8"/>
      <c r="L5" s="9">
        <f>I5+J5</f>
        <v>120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2</v>
      </c>
      <c r="F6" s="43"/>
      <c r="G6" s="48"/>
      <c r="H6" s="1"/>
      <c r="I6" s="45">
        <f t="shared" ref="I6:I12" si="0">IF(C6=1,$U$4,IF(C6=2,$U$5,IF(C6=3,$U$6,IF(C6=4,$U$7,IF(C6=5,$U$8,IF(C6=6,$U$9,IF(C6=7,$U$10,IF(C6=8,$U$11,IF(C6=9,$U$12,IF(C6=10,$U$13,))))))))))</f>
        <v>0</v>
      </c>
      <c r="J6" s="46">
        <f t="shared" ref="J6:J12" si="1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18</v>
      </c>
      <c r="K6" s="8"/>
      <c r="L6" s="28">
        <f t="shared" ref="L6:L12" si="2">I6+J6</f>
        <v>18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>
        <v>5</v>
      </c>
      <c r="D7" s="36">
        <v>3</v>
      </c>
      <c r="E7" s="39"/>
      <c r="F7" s="43">
        <v>6</v>
      </c>
      <c r="G7" s="48">
        <v>2</v>
      </c>
      <c r="H7" s="1"/>
      <c r="I7" s="45">
        <f t="shared" si="0"/>
        <v>50</v>
      </c>
      <c r="J7" s="46">
        <f t="shared" si="1"/>
        <v>44</v>
      </c>
      <c r="K7" s="8"/>
      <c r="L7" s="1">
        <f t="shared" si="2"/>
        <v>94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3</v>
      </c>
      <c r="F8" s="43"/>
      <c r="G8" s="48"/>
      <c r="H8" s="1"/>
      <c r="I8" s="45">
        <f t="shared" si="0"/>
        <v>0</v>
      </c>
      <c r="J8" s="47">
        <f t="shared" si="1"/>
        <v>16</v>
      </c>
      <c r="K8" s="8"/>
      <c r="L8" s="27">
        <f t="shared" si="2"/>
        <v>16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7</v>
      </c>
      <c r="H9" s="1"/>
      <c r="I9" s="45">
        <f t="shared" si="0"/>
        <v>0</v>
      </c>
      <c r="J9" s="46">
        <f t="shared" si="1"/>
        <v>6</v>
      </c>
      <c r="K9" s="8"/>
      <c r="L9" s="27">
        <f t="shared" si="2"/>
        <v>6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 t="shared" si="0"/>
        <v>0</v>
      </c>
      <c r="J10" s="46">
        <f t="shared" si="1"/>
        <v>0</v>
      </c>
      <c r="K10" s="8"/>
      <c r="L10" s="27">
        <f t="shared" si="2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>
        <v>9</v>
      </c>
      <c r="D11" s="36"/>
      <c r="E11" s="39"/>
      <c r="F11" s="43"/>
      <c r="G11" s="48"/>
      <c r="H11" s="1"/>
      <c r="I11" s="45">
        <f t="shared" si="0"/>
        <v>30</v>
      </c>
      <c r="J11" s="46">
        <f t="shared" si="1"/>
        <v>0</v>
      </c>
      <c r="K11" s="8"/>
      <c r="L11" s="27">
        <f t="shared" si="2"/>
        <v>30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 t="shared" si="0"/>
        <v>0</v>
      </c>
      <c r="J12" s="46">
        <f t="shared" si="1"/>
        <v>0</v>
      </c>
      <c r="K12" s="8"/>
      <c r="L12" s="27">
        <f t="shared" si="2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20</v>
      </c>
      <c r="I16" s="52"/>
      <c r="J16" s="59"/>
      <c r="K16" s="175">
        <f>C16</f>
        <v>20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20</v>
      </c>
      <c r="I18" s="52"/>
      <c r="J18" s="59"/>
      <c r="K18" s="57">
        <f t="shared" ref="K18:K21" si="3">C18</f>
        <v>20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80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IF(C26=1,$U$4,IF(C26=2,$U$5,IF(C26=3,$U$6,IF(C26=4,$U$7,IF(C26=5,$U$8,IF(C26=6,$U$9,IF(C26=7,$U$10,IF(C26=8,$U$11,IF(C26=9,$U$12,IF(C26=10,$U$13,))))))))))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 t="shared" ref="I27:I29" si="4">IF(C27=1,$U$4,IF(C27=2,$U$5,IF(C27=3,$U$6,IF(C27=4,$U$7,IF(C27=5,$U$8,IF(C27=6,$U$9,IF(C27=7,$U$10,IF(C27=8,$U$11,IF(C27=9,$U$12,IF(C27=10,$U$13,))))))))))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 t="shared" si="4"/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45">
        <f t="shared" si="4"/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364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>
        <v>4</v>
      </c>
      <c r="E34" s="38">
        <v>8</v>
      </c>
      <c r="F34" s="42">
        <v>3</v>
      </c>
      <c r="G34" s="49"/>
      <c r="H34" s="1"/>
      <c r="I34" s="45">
        <f>IF(C34=1,$U$4,IF(C34=2,$U$5,IF(C34=3,$U$6,IF(C34=4,$U$7,IF(C34=5,$U$8,IF(C34=6,$U$9,IF(C34=7,$U$10,IF(C34=8,$U$11,IF(C34=9,$U$12,IF(C34=10,$U$13,))))))))))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38</v>
      </c>
      <c r="K34" s="8"/>
      <c r="L34" s="9">
        <f>I34+J34</f>
        <v>38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6</v>
      </c>
      <c r="H35" s="1"/>
      <c r="I35" s="45">
        <f t="shared" ref="I35:I41" si="5">IF(C35=1,$U$4,IF(C35=2,$U$5,IF(C35=3,$U$6,IF(C35=4,$U$7,IF(C35=5,$U$8,IF(C35=6,$U$9,IF(C35=7,$U$10,IF(C35=8,$U$11,IF(C35=9,$U$12,IF(C35=10,$U$13,))))))))))</f>
        <v>0</v>
      </c>
      <c r="J35" s="46">
        <f t="shared" ref="J35:J41" si="6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8</v>
      </c>
      <c r="K35" s="8"/>
      <c r="L35" s="28">
        <f t="shared" ref="L35:L41" si="7">I35+J35</f>
        <v>8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>
        <v>10</v>
      </c>
      <c r="E36" s="39"/>
      <c r="F36" s="43"/>
      <c r="G36" s="48">
        <v>4</v>
      </c>
      <c r="H36" s="1"/>
      <c r="I36" s="45">
        <f t="shared" si="5"/>
        <v>0</v>
      </c>
      <c r="J36" s="46">
        <f t="shared" si="6"/>
        <v>16</v>
      </c>
      <c r="K36" s="8"/>
      <c r="L36" s="1">
        <f t="shared" si="7"/>
        <v>16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>
        <v>5</v>
      </c>
      <c r="H37" s="1"/>
      <c r="I37" s="45">
        <f t="shared" si="5"/>
        <v>0</v>
      </c>
      <c r="J37" s="47">
        <f t="shared" si="6"/>
        <v>10</v>
      </c>
      <c r="K37" s="8"/>
      <c r="L37" s="27">
        <f t="shared" si="7"/>
        <v>10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si="5"/>
        <v>0</v>
      </c>
      <c r="J38" s="46">
        <f t="shared" si="6"/>
        <v>12</v>
      </c>
      <c r="K38" s="8"/>
      <c r="L38" s="27">
        <f t="shared" si="7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10</v>
      </c>
      <c r="H39" s="1"/>
      <c r="I39" s="45">
        <f t="shared" si="5"/>
        <v>0</v>
      </c>
      <c r="J39" s="46">
        <f t="shared" si="6"/>
        <v>1</v>
      </c>
      <c r="K39" s="8"/>
      <c r="L39" s="27">
        <f t="shared" si="7"/>
        <v>1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si="5"/>
        <v>0</v>
      </c>
      <c r="J40" s="46">
        <f t="shared" si="6"/>
        <v>0</v>
      </c>
      <c r="K40" s="8"/>
      <c r="L40" s="27">
        <f t="shared" si="7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 t="shared" si="5"/>
        <v>0</v>
      </c>
      <c r="J41" s="46">
        <f t="shared" si="6"/>
        <v>0</v>
      </c>
      <c r="K41" s="8"/>
      <c r="L41" s="27">
        <f t="shared" si="7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1</v>
      </c>
      <c r="D44" s="8"/>
      <c r="J44" s="52"/>
      <c r="K44" s="174">
        <f>IF(C44=1,$W$4,IF(C44=2,$W$5,IF(C44=3,$W$6,IF(C44=4,$W$7,IF(C44=5,$W$8,IF(C44=6,$W$9,IF(C44=7,$W$10,IF(C44=8,$W$11,IF(C44=9,$W$12,IF(C44=10,$W$13,))))))))))</f>
        <v>30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10</v>
      </c>
      <c r="I46" s="52"/>
      <c r="J46" s="59"/>
      <c r="K46" s="56">
        <f>C46</f>
        <v>10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10</v>
      </c>
      <c r="I47" s="52"/>
      <c r="J47" s="59"/>
      <c r="K47" s="57">
        <f t="shared" ref="K47:K50" si="8">C47</f>
        <v>10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1</v>
      </c>
      <c r="I51" s="52"/>
      <c r="J51" s="59"/>
      <c r="K51" s="77">
        <f>IF(C51=1,$T$33,0)</f>
        <v>30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130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IF(C55=1,$U$4,IF(C55=2,$U$5,IF(C55=3,$U$6,IF(C55=4,$U$7,IF(C55=5,$U$8,IF(C55=6,$U$9,IF(C55=7,$U$10,IF(C55=8,$U$11,IF(C55=9,$U$12,IF(C55=10,$U$13,))))))))))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 t="shared" ref="I56:I58" si="9">IF(C56=1,$U$4,IF(C56=2,$U$5,IF(C56=3,$U$6,IF(C56=4,$U$7,IF(C56=5,$U$8,IF(C56=6,$U$9,IF(C56=7,$U$10,IF(C56=8,$U$11,IF(C56=9,$U$12,IF(C56=10,$U$13,))))))))))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 t="shared" si="9"/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45">
        <f t="shared" si="9"/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215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>
        <v>1</v>
      </c>
      <c r="D63" s="35">
        <v>2</v>
      </c>
      <c r="E63" s="38">
        <v>10</v>
      </c>
      <c r="F63" s="42"/>
      <c r="G63" s="49">
        <v>1</v>
      </c>
      <c r="H63" s="1"/>
      <c r="I63" s="45">
        <f>IF(C63=1,$U$4,IF(C63=2,$U$5,IF(C63=3,$U$6,IF(C63=4,$U$7,IF(C63=5,$U$8,IF(C63=6,$U$9,IF(C63=7,$U$10,IF(C63=8,$U$11,IF(C63=9,$U$12,IF(C63=10,$U$13,))))))))))</f>
        <v>80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40</v>
      </c>
      <c r="K63" s="8"/>
      <c r="L63" s="9">
        <f>I63+J63</f>
        <v>120</v>
      </c>
    </row>
    <row r="64" spans="1:13" ht="16.2" x14ac:dyDescent="0.4">
      <c r="A64">
        <v>2</v>
      </c>
      <c r="B64" s="82" t="s">
        <v>109</v>
      </c>
      <c r="C64" s="33"/>
      <c r="D64" s="36">
        <v>6</v>
      </c>
      <c r="E64" s="39">
        <v>4</v>
      </c>
      <c r="F64" s="43"/>
      <c r="G64" s="48"/>
      <c r="H64" s="1"/>
      <c r="I64" s="45">
        <f t="shared" ref="I64:I70" si="10">IF(C64=1,$U$4,IF(C64=2,$U$5,IF(C64=3,$U$6,IF(C64=4,$U$7,IF(C64=5,$U$8,IF(C64=6,$U$9,IF(C64=7,$U$10,IF(C64=8,$U$11,IF(C64=9,$U$12,IF(C64=10,$U$13,))))))))))</f>
        <v>0</v>
      </c>
      <c r="J64" s="46">
        <f t="shared" ref="J64:J70" si="11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26</v>
      </c>
      <c r="K64" s="8"/>
      <c r="L64" s="28">
        <f t="shared" ref="L64:L70" si="12">I64+J64</f>
        <v>26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 t="shared" si="10"/>
        <v>0</v>
      </c>
      <c r="J65" s="46">
        <f t="shared" si="11"/>
        <v>0</v>
      </c>
      <c r="K65" s="8"/>
      <c r="L65" s="1">
        <f t="shared" si="12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/>
      <c r="G66" s="48">
        <v>9</v>
      </c>
      <c r="H66" s="1"/>
      <c r="I66" s="45">
        <f t="shared" si="10"/>
        <v>0</v>
      </c>
      <c r="J66" s="47">
        <f t="shared" si="11"/>
        <v>2</v>
      </c>
      <c r="K66" s="8"/>
      <c r="L66" s="27">
        <f t="shared" si="12"/>
        <v>2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si="10"/>
        <v>0</v>
      </c>
      <c r="J67" s="46">
        <f t="shared" si="11"/>
        <v>0</v>
      </c>
      <c r="K67" s="8"/>
      <c r="L67" s="27">
        <f t="shared" si="12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 t="shared" si="10"/>
        <v>0</v>
      </c>
      <c r="J68" s="46">
        <f t="shared" si="11"/>
        <v>0</v>
      </c>
      <c r="K68" s="8"/>
      <c r="L68" s="27">
        <f t="shared" si="12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si="10"/>
        <v>0</v>
      </c>
      <c r="J69" s="46">
        <f t="shared" si="11"/>
        <v>0</v>
      </c>
      <c r="K69" s="8"/>
      <c r="L69" s="27">
        <f t="shared" si="12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 t="shared" si="10"/>
        <v>0</v>
      </c>
      <c r="J70" s="46">
        <f t="shared" si="11"/>
        <v>0</v>
      </c>
      <c r="K70" s="8"/>
      <c r="L70" s="27">
        <f t="shared" si="12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1</v>
      </c>
      <c r="D73" s="8"/>
      <c r="J73" s="52"/>
      <c r="K73" s="174">
        <f>IF(C73=1,$W$4,IF(C73=2,$W$5,IF(C73=3,$W$6,IF(C73=4,$W$7,IF(C73=5,$W$8,IF(C73=6,$W$9,IF(C73=7,$W$10,IF(C73=8,$W$11,IF(C73=9,$W$12,IF(C73=10,$W$13,))))))))))</f>
        <v>30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70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IF(C84=1,$U$4,IF(C84=2,$U$5,IF(C84=3,$U$6,IF(C84=4,$U$7,IF(C84=5,$U$8,IF(C84=6,$U$9,IF(C84=7,$U$10,IF(C84=8,$U$11,IF(C84=9,$U$12,IF(C84=10,$U$13,))))))))))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 t="shared" ref="I85:I87" si="14">IF(C85=1,$U$4,IF(C85=2,$U$5,IF(C85=3,$U$6,IF(C85=4,$U$7,IF(C85=5,$U$8,IF(C85=6,$U$9,IF(C85=7,$U$10,IF(C85=8,$U$11,IF(C85=9,$U$12,IF(C85=10,$U$13,))))))))))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 t="shared" si="14"/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45">
        <f t="shared" si="14"/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218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>
        <v>1</v>
      </c>
      <c r="D92" s="35">
        <v>2</v>
      </c>
      <c r="E92" s="38">
        <v>10</v>
      </c>
      <c r="F92" s="42"/>
      <c r="G92" s="49">
        <v>1</v>
      </c>
      <c r="H92" s="1"/>
      <c r="I92" s="45">
        <f>IF(C92=1,$U$4,IF(C92=2,$U$5,IF(C92=3,$U$6,IF(C92=4,$U$7,IF(C92=5,$U$8,IF(C92=6,$U$9,IF(C92=7,$U$10,IF(C92=8,$U$11,IF(C92=9,$U$12,IF(C92=10,$U$13,))))))))))</f>
        <v>80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40</v>
      </c>
      <c r="K92" s="8"/>
      <c r="L92" s="9">
        <f>I92+J92</f>
        <v>120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6</v>
      </c>
      <c r="H93" s="1"/>
      <c r="I93" s="45">
        <f t="shared" ref="I93:I99" si="15">IF(C93=1,$U$4,IF(C93=2,$U$5,IF(C93=3,$U$6,IF(C93=4,$U$7,IF(C93=5,$U$8,IF(C93=6,$U$9,IF(C93=7,$U$10,IF(C93=8,$U$11,IF(C93=9,$U$12,IF(C93=10,$U$13,))))))))))</f>
        <v>0</v>
      </c>
      <c r="J93" s="46">
        <f t="shared" ref="J93:J99" si="16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8</v>
      </c>
      <c r="K93" s="8"/>
      <c r="L93" s="28">
        <f t="shared" ref="L93:L99" si="17">I93+J93</f>
        <v>8</v>
      </c>
    </row>
    <row r="94" spans="1:13" ht="16.2" x14ac:dyDescent="0.4">
      <c r="A94" s="62">
        <v>3</v>
      </c>
      <c r="B94" s="82" t="s">
        <v>107</v>
      </c>
      <c r="C94" s="33"/>
      <c r="D94" s="36">
        <v>8</v>
      </c>
      <c r="E94" s="39"/>
      <c r="F94" s="43"/>
      <c r="G94" s="48"/>
      <c r="H94" s="1"/>
      <c r="I94" s="45">
        <f t="shared" si="15"/>
        <v>0</v>
      </c>
      <c r="J94" s="46">
        <f t="shared" si="16"/>
        <v>8</v>
      </c>
      <c r="K94" s="8"/>
      <c r="L94" s="1">
        <f t="shared" si="17"/>
        <v>8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>
        <v>5</v>
      </c>
      <c r="H95" s="1"/>
      <c r="I95" s="45">
        <f t="shared" si="15"/>
        <v>0</v>
      </c>
      <c r="J95" s="47">
        <f t="shared" si="16"/>
        <v>10</v>
      </c>
      <c r="K95" s="8"/>
      <c r="L95" s="27">
        <f t="shared" si="17"/>
        <v>10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si="15"/>
        <v>0</v>
      </c>
      <c r="J96" s="46">
        <f t="shared" si="16"/>
        <v>12</v>
      </c>
      <c r="K96" s="8"/>
      <c r="L96" s="27">
        <f t="shared" si="17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 t="shared" si="15"/>
        <v>0</v>
      </c>
      <c r="J97" s="46">
        <f t="shared" si="16"/>
        <v>0</v>
      </c>
      <c r="K97" s="8"/>
      <c r="L97" s="27">
        <f t="shared" si="17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si="15"/>
        <v>0</v>
      </c>
      <c r="J98" s="46">
        <f t="shared" si="16"/>
        <v>0</v>
      </c>
      <c r="K98" s="8"/>
      <c r="L98" s="27">
        <f t="shared" si="17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 t="shared" si="15"/>
        <v>0</v>
      </c>
      <c r="J99" s="46">
        <f t="shared" si="16"/>
        <v>0</v>
      </c>
      <c r="K99" s="8"/>
      <c r="L99" s="27">
        <f t="shared" si="17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10</v>
      </c>
      <c r="I104" s="52"/>
      <c r="J104" s="59"/>
      <c r="K104" s="56">
        <f>C104</f>
        <v>10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10</v>
      </c>
      <c r="I105" s="52"/>
      <c r="J105" s="59"/>
      <c r="K105" s="57">
        <f t="shared" ref="K105:K108" si="18">C105</f>
        <v>10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40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IF(C113=1,$U$4,IF(C113=2,$U$5,IF(C113=3,$U$6,IF(C113=4,$U$7,IF(C113=5,$U$8,IF(C113=6,$U$9,IF(C113=7,$U$10,IF(C113=8,$U$11,IF(C113=9,$U$12,IF(C113=10,$U$13,))))))))))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 t="shared" ref="I114:I116" si="19">IF(C114=1,$U$4,IF(C114=2,$U$5,IF(C114=3,$U$6,IF(C114=4,$U$7,IF(C114=5,$U$8,IF(C114=6,$U$9,IF(C114=7,$U$10,IF(C114=8,$U$11,IF(C114=9,$U$12,IF(C114=10,$U$13,))))))))))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 t="shared" si="19"/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45">
        <f t="shared" si="19"/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198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/>
      <c r="D121" s="35">
        <v>4</v>
      </c>
      <c r="E121" s="38">
        <v>8</v>
      </c>
      <c r="F121" s="42">
        <v>3</v>
      </c>
      <c r="G121" s="49"/>
      <c r="H121" s="1"/>
      <c r="I121" s="45">
        <f>IF(C121=1,$U$4,IF(C121=2,$U$5,IF(C121=3,$U$6,IF(C121=4,$U$7,IF(C121=5,$U$8,IF(C121=6,$U$9,IF(C121=7,$U$10,IF(C121=8,$U$11,IF(C121=9,$U$12,IF(C121=10,$U$13,))))))))))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38</v>
      </c>
      <c r="K121" s="8"/>
      <c r="L121" s="9">
        <f>I121+J121</f>
        <v>38</v>
      </c>
    </row>
    <row r="122" spans="1:12" ht="16.2" x14ac:dyDescent="0.4">
      <c r="A122">
        <v>2</v>
      </c>
      <c r="B122" s="82" t="s">
        <v>153</v>
      </c>
      <c r="C122" s="33"/>
      <c r="D122" s="36">
        <v>6</v>
      </c>
      <c r="E122" s="39">
        <v>4</v>
      </c>
      <c r="F122" s="43"/>
      <c r="G122" s="48"/>
      <c r="H122" s="1"/>
      <c r="I122" s="45">
        <f t="shared" ref="I122:I128" si="20">IF(C122=1,$U$4,IF(C122=2,$U$5,IF(C122=3,$U$6,IF(C122=4,$U$7,IF(C122=5,$U$8,IF(C122=6,$U$9,IF(C122=7,$U$10,IF(C122=8,$U$11,IF(C122=9,$U$12,IF(C122=10,$U$13,))))))))))</f>
        <v>0</v>
      </c>
      <c r="J122" s="46">
        <f t="shared" ref="J122:J128" si="21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26</v>
      </c>
      <c r="K122" s="8"/>
      <c r="L122" s="28">
        <f t="shared" ref="L122:L128" si="22">I122+J122</f>
        <v>26</v>
      </c>
    </row>
    <row r="123" spans="1:12" ht="16.2" x14ac:dyDescent="0.4">
      <c r="A123">
        <v>3</v>
      </c>
      <c r="B123" s="82" t="s">
        <v>98</v>
      </c>
      <c r="C123" s="33"/>
      <c r="D123" s="36">
        <v>5</v>
      </c>
      <c r="E123" s="39"/>
      <c r="F123" s="43"/>
      <c r="G123" s="48"/>
      <c r="H123" s="1"/>
      <c r="I123" s="45">
        <f t="shared" si="20"/>
        <v>0</v>
      </c>
      <c r="J123" s="46">
        <f t="shared" si="21"/>
        <v>14</v>
      </c>
      <c r="K123" s="8"/>
      <c r="L123" s="1">
        <f t="shared" si="22"/>
        <v>14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4</v>
      </c>
      <c r="G124" s="48"/>
      <c r="H124" s="1"/>
      <c r="I124" s="45">
        <f t="shared" si="20"/>
        <v>0</v>
      </c>
      <c r="J124" s="47">
        <f t="shared" si="21"/>
        <v>14</v>
      </c>
      <c r="K124" s="8"/>
      <c r="L124" s="27">
        <f t="shared" si="22"/>
        <v>14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si="20"/>
        <v>0</v>
      </c>
      <c r="J125" s="46">
        <f t="shared" si="21"/>
        <v>12</v>
      </c>
      <c r="K125" s="8"/>
      <c r="L125" s="27">
        <f t="shared" si="22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 t="shared" si="20"/>
        <v>0</v>
      </c>
      <c r="J126" s="46">
        <f t="shared" si="21"/>
        <v>0</v>
      </c>
      <c r="K126" s="8"/>
      <c r="L126" s="27">
        <f t="shared" si="22"/>
        <v>0</v>
      </c>
    </row>
    <row r="127" spans="1:12" ht="16.2" x14ac:dyDescent="0.4">
      <c r="A127" s="62">
        <v>7</v>
      </c>
      <c r="B127" s="82" t="s">
        <v>154</v>
      </c>
      <c r="C127" s="33">
        <v>10</v>
      </c>
      <c r="D127" s="36"/>
      <c r="E127" s="39"/>
      <c r="F127" s="43"/>
      <c r="G127" s="48"/>
      <c r="H127" s="1"/>
      <c r="I127" s="45">
        <f t="shared" si="20"/>
        <v>25</v>
      </c>
      <c r="J127" s="46">
        <f t="shared" si="21"/>
        <v>0</v>
      </c>
      <c r="K127" s="8"/>
      <c r="L127" s="27">
        <f t="shared" si="22"/>
        <v>25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 t="shared" si="20"/>
        <v>0</v>
      </c>
      <c r="J128" s="46">
        <f t="shared" si="21"/>
        <v>0</v>
      </c>
      <c r="K128" s="8"/>
      <c r="L128" s="27">
        <f t="shared" si="22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1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30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90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IF(C142=1,$U$4,IF(C142=2,$U$5,IF(C142=3,$U$6,IF(C142=4,$U$7,IF(C142=5,$U$8,IF(C142=6,$U$9,IF(C142=7,$U$10,IF(C142=8,$U$11,IF(C142=9,$U$12,IF(C142=10,$U$13,))))))))))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 t="shared" ref="I143:I145" si="24">IF(C143=1,$U$4,IF(C143=2,$U$5,IF(C143=3,$U$6,IF(C143=4,$U$7,IF(C143=5,$U$8,IF(C143=6,$U$9,IF(C143=7,$U$10,IF(C143=8,$U$11,IF(C143=9,$U$12,IF(C143=10,$U$13,))))))))))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 t="shared" si="24"/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45">
        <f t="shared" si="24"/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219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>
        <v>4</v>
      </c>
      <c r="E150" s="38">
        <v>8</v>
      </c>
      <c r="F150" s="42">
        <v>3</v>
      </c>
      <c r="G150" s="49"/>
      <c r="H150" s="1"/>
      <c r="I150" s="45">
        <f>IF(C150=1,$U$4,IF(C150=2,$U$5,IF(C150=3,$U$6,IF(C150=4,$U$7,IF(C150=5,$U$8,IF(C150=6,$U$9,IF(C150=7,$U$10,IF(C150=8,$U$11,IF(C150=9,$U$12,IF(C150=10,$U$13,))))))))))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38</v>
      </c>
      <c r="K150" s="8"/>
      <c r="L150" s="9">
        <f>I150+J150</f>
        <v>38</v>
      </c>
    </row>
    <row r="151" spans="1:12" ht="16.2" x14ac:dyDescent="0.4">
      <c r="A151">
        <v>2</v>
      </c>
      <c r="B151" s="82" t="s">
        <v>117</v>
      </c>
      <c r="C151" s="33">
        <v>8</v>
      </c>
      <c r="D151" s="36">
        <v>7</v>
      </c>
      <c r="E151" s="39"/>
      <c r="F151" s="43"/>
      <c r="G151" s="48"/>
      <c r="H151" s="1"/>
      <c r="I151" s="45">
        <f t="shared" ref="I151:I157" si="25">IF(C151=1,$U$4,IF(C151=2,$U$5,IF(C151=3,$U$6,IF(C151=4,$U$7,IF(C151=5,$U$8,IF(C151=6,$U$9,IF(C151=7,$U$10,IF(C151=8,$U$11,IF(C151=9,$U$12,IF(C151=10,$U$13,))))))))))</f>
        <v>35</v>
      </c>
      <c r="J151" s="46">
        <f t="shared" ref="J151:J157" si="26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10</v>
      </c>
      <c r="K151" s="8"/>
      <c r="L151" s="28">
        <f t="shared" ref="L151:L157" si="27">I151+J151</f>
        <v>45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/>
      <c r="G152" s="48"/>
      <c r="H152" s="1"/>
      <c r="I152" s="45">
        <f t="shared" si="25"/>
        <v>0</v>
      </c>
      <c r="J152" s="46">
        <f t="shared" si="26"/>
        <v>0</v>
      </c>
      <c r="K152" s="8"/>
      <c r="L152" s="1">
        <f t="shared" si="27"/>
        <v>0</v>
      </c>
    </row>
    <row r="153" spans="1:12" ht="16.2" x14ac:dyDescent="0.4">
      <c r="A153">
        <v>4</v>
      </c>
      <c r="B153" s="82" t="s">
        <v>159</v>
      </c>
      <c r="C153" s="33">
        <v>7</v>
      </c>
      <c r="D153" s="36"/>
      <c r="E153" s="39"/>
      <c r="F153" s="43"/>
      <c r="G153" s="48"/>
      <c r="H153" s="1"/>
      <c r="I153" s="45">
        <f t="shared" si="25"/>
        <v>40</v>
      </c>
      <c r="J153" s="47">
        <f t="shared" si="26"/>
        <v>0</v>
      </c>
      <c r="K153" s="8"/>
      <c r="L153" s="27">
        <f t="shared" si="27"/>
        <v>40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si="25"/>
        <v>0</v>
      </c>
      <c r="J154" s="46">
        <f t="shared" si="26"/>
        <v>0</v>
      </c>
      <c r="K154" s="8"/>
      <c r="L154" s="27">
        <f t="shared" si="27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 t="shared" si="25"/>
        <v>0</v>
      </c>
      <c r="J155" s="46">
        <f t="shared" si="26"/>
        <v>0</v>
      </c>
      <c r="K155" s="8"/>
      <c r="L155" s="27">
        <f t="shared" si="27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/>
      <c r="G156" s="48"/>
      <c r="H156" s="1"/>
      <c r="I156" s="45">
        <f t="shared" si="25"/>
        <v>0</v>
      </c>
      <c r="J156" s="46">
        <f t="shared" si="26"/>
        <v>0</v>
      </c>
      <c r="K156" s="8"/>
      <c r="L156" s="27">
        <f t="shared" si="27"/>
        <v>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 t="shared" si="25"/>
        <v>0</v>
      </c>
      <c r="J157" s="46">
        <f t="shared" si="26"/>
        <v>0</v>
      </c>
      <c r="K157" s="8"/>
      <c r="L157" s="27">
        <f t="shared" si="27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10</v>
      </c>
      <c r="I161" s="52"/>
      <c r="J161" s="59"/>
      <c r="K161" s="175">
        <f>C161</f>
        <v>10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10</v>
      </c>
      <c r="I162" s="52"/>
      <c r="J162" s="59"/>
      <c r="K162" s="56">
        <f>C162</f>
        <v>10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0</v>
      </c>
      <c r="I164" s="52"/>
      <c r="J164" s="59"/>
      <c r="K164" s="58">
        <f t="shared" si="28"/>
        <v>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30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IF(C171=1,$U$4,IF(C171=2,$U$5,IF(C171=3,$U$6,IF(C171=4,$U$7,IF(C171=5,$U$8,IF(C171=6,$U$9,IF(C171=7,$U$10,IF(C171=8,$U$11,IF(C171=9,$U$12,IF(C171=10,$U$13,))))))))))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 t="shared" ref="I172:I174" si="29">IF(C172=1,$U$4,IF(C172=2,$U$5,IF(C172=3,$U$6,IF(C172=4,$U$7,IF(C172=5,$U$8,IF(C172=6,$U$9,IF(C172=7,$U$10,IF(C172=8,$U$11,IF(C172=9,$U$12,IF(C172=10,$U$13,))))))))))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 t="shared" si="29"/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45">
        <f t="shared" si="29"/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153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>
        <v>4</v>
      </c>
      <c r="E179" s="38">
        <v>8</v>
      </c>
      <c r="F179" s="42">
        <v>3</v>
      </c>
      <c r="G179" s="49"/>
      <c r="H179" s="1"/>
      <c r="I179" s="45">
        <f>IF(C179=1,$U$4,IF(C179=2,$U$5,IF(C179=3,$U$6,IF(C179=4,$U$7,IF(C179=5,$U$8,IF(C179=6,$U$9,IF(C179=7,$U$10,IF(C179=8,$U$11,IF(C179=9,$U$12,IF(C179=10,$U$13,))))))))))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38</v>
      </c>
      <c r="K179" s="8"/>
      <c r="L179" s="9">
        <f>I179+J179</f>
        <v>38</v>
      </c>
    </row>
    <row r="180" spans="1:12" ht="16.2" x14ac:dyDescent="0.4">
      <c r="A180">
        <v>2</v>
      </c>
      <c r="B180" s="82" t="s">
        <v>168</v>
      </c>
      <c r="C180" s="33">
        <v>6</v>
      </c>
      <c r="D180" s="36">
        <v>9</v>
      </c>
      <c r="E180" s="39"/>
      <c r="F180" s="43"/>
      <c r="G180" s="48">
        <v>3</v>
      </c>
      <c r="H180" s="1"/>
      <c r="I180" s="45">
        <f t="shared" ref="I180:I186" si="30">IF(C180=1,$U$4,IF(C180=2,$U$5,IF(C180=3,$U$6,IF(C180=4,$U$7,IF(C180=5,$U$8,IF(C180=6,$U$9,IF(C180=7,$U$10,IF(C180=8,$U$11,IF(C180=9,$U$12,IF(C180=10,$U$13,))))))))))</f>
        <v>45</v>
      </c>
      <c r="J180" s="46">
        <f t="shared" ref="J180:J186" si="31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20</v>
      </c>
      <c r="K180" s="8"/>
      <c r="L180" s="28">
        <f t="shared" ref="L180:L186" si="32">I180+J180</f>
        <v>65</v>
      </c>
    </row>
    <row r="181" spans="1:12" ht="16.2" x14ac:dyDescent="0.4">
      <c r="A181">
        <v>3</v>
      </c>
      <c r="B181" s="82" t="s">
        <v>130</v>
      </c>
      <c r="C181" s="33"/>
      <c r="D181" s="36">
        <v>10</v>
      </c>
      <c r="E181" s="39"/>
      <c r="F181" s="43"/>
      <c r="G181" s="48">
        <v>4</v>
      </c>
      <c r="H181" s="1"/>
      <c r="I181" s="45">
        <f t="shared" si="30"/>
        <v>0</v>
      </c>
      <c r="J181" s="46">
        <f t="shared" si="31"/>
        <v>16</v>
      </c>
      <c r="K181" s="8"/>
      <c r="L181" s="1">
        <f t="shared" si="32"/>
        <v>16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4</v>
      </c>
      <c r="G182" s="48"/>
      <c r="H182" s="1"/>
      <c r="I182" s="45">
        <f t="shared" si="30"/>
        <v>0</v>
      </c>
      <c r="J182" s="47">
        <f t="shared" si="31"/>
        <v>14</v>
      </c>
      <c r="K182" s="8"/>
      <c r="L182" s="27">
        <f t="shared" si="32"/>
        <v>14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si="30"/>
        <v>0</v>
      </c>
      <c r="J183" s="46">
        <f t="shared" si="31"/>
        <v>0</v>
      </c>
      <c r="K183" s="8"/>
      <c r="L183" s="27">
        <f t="shared" si="32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 t="shared" si="30"/>
        <v>0</v>
      </c>
      <c r="J184" s="46">
        <f t="shared" si="31"/>
        <v>0</v>
      </c>
      <c r="K184" s="8"/>
      <c r="L184" s="27">
        <f t="shared" si="32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si="30"/>
        <v>0</v>
      </c>
      <c r="J185" s="46">
        <f t="shared" si="31"/>
        <v>0</v>
      </c>
      <c r="K185" s="8"/>
      <c r="L185" s="27">
        <f t="shared" si="32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 t="shared" si="30"/>
        <v>0</v>
      </c>
      <c r="J186" s="46">
        <f t="shared" si="31"/>
        <v>0</v>
      </c>
      <c r="K186" s="8"/>
      <c r="L186" s="27">
        <f t="shared" si="32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1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30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80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IF(C200=1,$U$4,IF(C200=2,$U$5,IF(C200=3,$U$6,IF(C200=4,$U$7,IF(C200=5,$U$8,IF(C200=6,$U$9,IF(C200=7,$U$10,IF(C200=8,$U$11,IF(C200=9,$U$12,IF(C200=10,$U$13,))))))))))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 t="shared" ref="I201:I203" si="34">IF(C201=1,$U$4,IF(C201=2,$U$5,IF(C201=3,$U$6,IF(C201=4,$U$7,IF(C201=5,$U$8,IF(C201=6,$U$9,IF(C201=7,$U$10,IF(C201=8,$U$11,IF(C201=9,$U$12,IF(C201=10,$U$13,))))))))))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 t="shared" si="34"/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45">
        <f t="shared" si="34"/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213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>
        <v>4</v>
      </c>
      <c r="E208" s="38">
        <v>8</v>
      </c>
      <c r="F208" s="42">
        <v>3</v>
      </c>
      <c r="G208" s="49"/>
      <c r="H208" s="1"/>
      <c r="I208" s="45">
        <f>IF(C208=1,$U$4,IF(C208=2,$U$5,IF(C208=3,$U$6,IF(C208=4,$U$7,IF(C208=5,$U$8,IF(C208=6,$U$9,IF(C208=7,$U$10,IF(C208=8,$U$11,IF(C208=9,$U$12,IF(C208=10,$U$13,))))))))))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38</v>
      </c>
      <c r="K208" s="8"/>
      <c r="L208" s="9">
        <f>I208+J208</f>
        <v>38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 t="shared" ref="I209:I215" si="35">IF(C209=1,$U$4,IF(C209=2,$U$5,IF(C209=3,$U$6,IF(C209=4,$U$7,IF(C209=5,$U$8,IF(C209=6,$U$9,IF(C209=7,$U$10,IF(C209=8,$U$11,IF(C209=9,$U$12,IF(C209=10,$U$13,))))))))))</f>
        <v>0</v>
      </c>
      <c r="J209" s="46">
        <f t="shared" ref="J209:J215" si="36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7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 t="shared" si="35"/>
        <v>0</v>
      </c>
      <c r="J210" s="46">
        <f t="shared" si="36"/>
        <v>0</v>
      </c>
      <c r="K210" s="8"/>
      <c r="L210" s="1">
        <f t="shared" si="37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 t="shared" si="35"/>
        <v>0</v>
      </c>
      <c r="J211" s="47">
        <f t="shared" si="36"/>
        <v>0</v>
      </c>
      <c r="K211" s="8"/>
      <c r="L211" s="27">
        <f t="shared" si="37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si="35"/>
        <v>0</v>
      </c>
      <c r="J212" s="46">
        <f t="shared" si="36"/>
        <v>0</v>
      </c>
      <c r="K212" s="8"/>
      <c r="L212" s="27">
        <f t="shared" si="37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 t="shared" si="35"/>
        <v>0</v>
      </c>
      <c r="J213" s="46">
        <f t="shared" si="36"/>
        <v>0</v>
      </c>
      <c r="K213" s="8"/>
      <c r="L213" s="27">
        <f t="shared" si="37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>
        <v>7</v>
      </c>
      <c r="G214" s="48"/>
      <c r="H214" s="1"/>
      <c r="I214" s="45">
        <f t="shared" si="35"/>
        <v>0</v>
      </c>
      <c r="J214" s="46">
        <f t="shared" si="36"/>
        <v>8</v>
      </c>
      <c r="K214" s="8"/>
      <c r="L214" s="27">
        <f t="shared" si="37"/>
        <v>8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 t="shared" si="35"/>
        <v>0</v>
      </c>
      <c r="J215" s="46">
        <f t="shared" si="36"/>
        <v>0</v>
      </c>
      <c r="K215" s="8"/>
      <c r="L215" s="27">
        <f t="shared" si="37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1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30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10</v>
      </c>
      <c r="I222" s="52"/>
      <c r="J222" s="59"/>
      <c r="K222" s="58">
        <f t="shared" si="38"/>
        <v>10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50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IF(C229=1,$U$4,IF(C229=2,$U$5,IF(C229=3,$U$6,IF(C229=4,$U$7,IF(C229=5,$U$8,IF(C229=6,$U$9,IF(C229=7,$U$10,IF(C229=8,$U$11,IF(C229=9,$U$12,IF(C229=10,$U$13,))))))))))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 t="shared" ref="I230:I232" si="39">IF(C230=1,$U$4,IF(C230=2,$U$5,IF(C230=3,$U$6,IF(C230=4,$U$7,IF(C230=5,$U$8,IF(C230=6,$U$9,IF(C230=7,$U$10,IF(C230=8,$U$11,IF(C230=9,$U$12,IF(C230=10,$U$13,))))))))))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 t="shared" si="39"/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45">
        <f t="shared" si="39"/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96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0"/>
  <dimension ref="A1:W233"/>
  <sheetViews>
    <sheetView topLeftCell="A36" zoomScale="75" zoomScaleNormal="75" workbookViewId="0">
      <selection activeCell="L89" sqref="L89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20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3</v>
      </c>
      <c r="E5" s="38">
        <v>10</v>
      </c>
      <c r="F5" s="42"/>
      <c r="G5" s="49">
        <v>1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38</v>
      </c>
      <c r="K5" s="8"/>
      <c r="L5" s="9">
        <f>I5+J5</f>
        <v>38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20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4</v>
      </c>
      <c r="E7" s="39"/>
      <c r="F7" s="43">
        <v>10</v>
      </c>
      <c r="G7" s="48">
        <v>2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34</v>
      </c>
      <c r="K7" s="8"/>
      <c r="L7" s="1">
        <f t="shared" si="1"/>
        <v>34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4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14</v>
      </c>
      <c r="K8" s="8"/>
      <c r="L8" s="27">
        <f t="shared" si="1"/>
        <v>14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>
        <v>8</v>
      </c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4</v>
      </c>
      <c r="K9" s="8"/>
      <c r="L9" s="27">
        <f t="shared" si="1"/>
        <v>4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0</v>
      </c>
      <c r="D15" s="8"/>
      <c r="J15" s="52"/>
      <c r="K15" s="174">
        <f>IF(C15=1,$W$4,IF(C15=2,$W$5,IF(C15=3,$W$6,IF(C15=4,$W$7,IF(C15=5,$W$8,IF(C15=6,$W$9,IF(C15=7,$W$10,IF(C15=8,$W$11,IF(C15=9,$W$12,IF(C15=10,$W$13,))))))))))</f>
        <v>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0</v>
      </c>
      <c r="I16" s="52"/>
      <c r="J16" s="59"/>
      <c r="K16" s="175">
        <f>C16</f>
        <v>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20</v>
      </c>
      <c r="I18" s="52"/>
      <c r="J18" s="59"/>
      <c r="K18" s="57">
        <f t="shared" ref="K18:K21" si="3">C18</f>
        <v>20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20</v>
      </c>
      <c r="I20" s="52"/>
      <c r="J20" s="59"/>
      <c r="K20" s="41">
        <f t="shared" si="3"/>
        <v>20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60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170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10</v>
      </c>
      <c r="D34" s="35">
        <v>5</v>
      </c>
      <c r="E34" s="38">
        <v>7</v>
      </c>
      <c r="F34" s="42">
        <v>6</v>
      </c>
      <c r="G34" s="49"/>
      <c r="H34" s="1"/>
      <c r="I34" s="45">
        <f>IF(C34=1,$O$4,IF(C34=2,$O$5,IF(C34=3,$O$6,IF(C34=4,$O$7,IF(C34=5,$O$8,IF(C34=6,$O$9,IF(C34=7,$O$10,IF(C34=8,$O$11,IF(C34=9,$O$12,IF(C34=10,$O$13,))))))))))</f>
        <v>15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32</v>
      </c>
      <c r="K34" s="8"/>
      <c r="L34" s="9">
        <f>I34+J34</f>
        <v>47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7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6</v>
      </c>
      <c r="K35" s="8"/>
      <c r="L35" s="28">
        <f t="shared" ref="L35:L41" si="5">I35+J35</f>
        <v>6</v>
      </c>
      <c r="N35" s="23" t="s">
        <v>66</v>
      </c>
      <c r="O35" s="23">
        <v>30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/>
      <c r="E36" s="39"/>
      <c r="F36" s="43"/>
      <c r="G36" s="48">
        <v>6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8</v>
      </c>
      <c r="K36" s="8"/>
      <c r="L36" s="1">
        <f t="shared" si="5"/>
        <v>8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/>
      <c r="E37" s="39"/>
      <c r="F37" s="43"/>
      <c r="G37" s="48">
        <v>5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10</v>
      </c>
      <c r="K37" s="8"/>
      <c r="L37" s="27">
        <f t="shared" si="5"/>
        <v>10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5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12</v>
      </c>
      <c r="K38" s="8"/>
      <c r="L38" s="27">
        <f t="shared" si="5"/>
        <v>12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9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2</v>
      </c>
      <c r="K39" s="8"/>
      <c r="L39" s="27">
        <f t="shared" si="5"/>
        <v>2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0</v>
      </c>
      <c r="D44" s="8"/>
      <c r="J44" s="52"/>
      <c r="K44" s="174">
        <f>IF(C44=1,$W$4,IF(C44=2,$W$5,IF(C44=3,$W$6,IF(C44=4,$W$7,IF(C44=5,$W$8,IF(C44=6,$W$9,IF(C44=7,$W$10,IF(C44=8,$W$11,IF(C44=9,$W$12,IF(C44=10,$W$13,))))))))))</f>
        <v>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0</v>
      </c>
      <c r="I46" s="52"/>
      <c r="J46" s="59"/>
      <c r="K46" s="56">
        <f>C46</f>
        <v>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10</v>
      </c>
      <c r="I47" s="52"/>
      <c r="J47" s="59"/>
      <c r="K47" s="57">
        <f t="shared" ref="K47:K50" si="8">C47</f>
        <v>10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60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145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3</v>
      </c>
      <c r="E63" s="38">
        <v>10</v>
      </c>
      <c r="F63" s="42"/>
      <c r="G63" s="49">
        <v>1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38</v>
      </c>
      <c r="K63" s="8"/>
      <c r="L63" s="9">
        <f>I63+J63</f>
        <v>38</v>
      </c>
    </row>
    <row r="64" spans="1:13" ht="16.2" x14ac:dyDescent="0.4">
      <c r="A64">
        <v>2</v>
      </c>
      <c r="B64" s="82" t="s">
        <v>109</v>
      </c>
      <c r="C64" s="33">
        <v>8</v>
      </c>
      <c r="D64" s="36">
        <v>1</v>
      </c>
      <c r="E64" s="39">
        <v>2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25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48</v>
      </c>
      <c r="K64" s="8"/>
      <c r="L64" s="28">
        <f t="shared" ref="L64:L70" si="10">I64+J64</f>
        <v>73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>
        <v>1</v>
      </c>
      <c r="D66" s="36">
        <v>8</v>
      </c>
      <c r="E66" s="39"/>
      <c r="F66" s="43">
        <v>3</v>
      </c>
      <c r="G66" s="48">
        <v>3</v>
      </c>
      <c r="H66" s="1"/>
      <c r="I66" s="45">
        <f>IF(C66=1,$O$4,IF(C66=2,$O$5,IF(C66=3,$O$6,IF(C66=4,$O$7,IF(C66=5,$O$8,IF(C66=6,$O$9,IF(C66=7,$O$10,IF(C66=8,$O$11,IF(C66=9,$O$12,IF(C66=10,$O$13,))))))))))</f>
        <v>70</v>
      </c>
      <c r="J66" s="47">
        <f t="shared" si="9"/>
        <v>38</v>
      </c>
      <c r="K66" s="8"/>
      <c r="L66" s="27">
        <f t="shared" si="10"/>
        <v>108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>
        <v>50</v>
      </c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10</v>
      </c>
      <c r="I74" s="52"/>
      <c r="J74" s="59"/>
      <c r="K74" s="175">
        <f>C74</f>
        <v>10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20</v>
      </c>
      <c r="I75" s="52"/>
      <c r="J75" s="59"/>
      <c r="K75" s="56">
        <f>C75</f>
        <v>20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1</v>
      </c>
      <c r="I82" s="52"/>
      <c r="J82" s="59"/>
      <c r="K82" s="71">
        <f>IF(C82=1,$U$33,0)</f>
        <v>50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110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379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3</v>
      </c>
      <c r="E92" s="38">
        <v>10</v>
      </c>
      <c r="F92" s="42"/>
      <c r="G92" s="49">
        <v>1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38</v>
      </c>
      <c r="K92" s="8"/>
      <c r="L92" s="9">
        <f>I92+J92</f>
        <v>38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7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6</v>
      </c>
      <c r="K93" s="8"/>
      <c r="L93" s="28">
        <f t="shared" ref="L93:L99" si="15">I93+J93</f>
        <v>6</v>
      </c>
    </row>
    <row r="94" spans="1:13" ht="16.2" x14ac:dyDescent="0.4">
      <c r="A94" s="62">
        <v>3</v>
      </c>
      <c r="B94" s="82" t="s">
        <v>107</v>
      </c>
      <c r="C94" s="33"/>
      <c r="D94" s="36">
        <v>10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4</v>
      </c>
      <c r="K94" s="8"/>
      <c r="L94" s="1">
        <f t="shared" si="15"/>
        <v>4</v>
      </c>
    </row>
    <row r="95" spans="1:13" ht="16.2" x14ac:dyDescent="0.4">
      <c r="A95">
        <v>4</v>
      </c>
      <c r="B95" s="82" t="s">
        <v>131</v>
      </c>
      <c r="C95" s="33"/>
      <c r="D95" s="36"/>
      <c r="E95" s="39"/>
      <c r="F95" s="43"/>
      <c r="G95" s="48">
        <v>5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10</v>
      </c>
      <c r="K95" s="8"/>
      <c r="L95" s="27">
        <f t="shared" si="15"/>
        <v>10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5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12</v>
      </c>
      <c r="K96" s="8"/>
      <c r="L96" s="27">
        <f t="shared" si="15"/>
        <v>12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10</v>
      </c>
      <c r="I104" s="52"/>
      <c r="J104" s="59"/>
      <c r="K104" s="56">
        <f>C104</f>
        <v>10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10</v>
      </c>
      <c r="I105" s="52"/>
      <c r="J105" s="59"/>
      <c r="K105" s="57">
        <f t="shared" ref="K105:K108" si="18">C105</f>
        <v>10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40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110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10</v>
      </c>
      <c r="D121" s="35">
        <v>5</v>
      </c>
      <c r="E121" s="38">
        <v>7</v>
      </c>
      <c r="F121" s="42">
        <v>6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15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32</v>
      </c>
      <c r="K121" s="8"/>
      <c r="L121" s="9">
        <f>I121+J121</f>
        <v>47</v>
      </c>
    </row>
    <row r="122" spans="1:12" ht="16.2" x14ac:dyDescent="0.4">
      <c r="A122">
        <v>2</v>
      </c>
      <c r="B122" s="82" t="s">
        <v>153</v>
      </c>
      <c r="C122" s="33">
        <v>8</v>
      </c>
      <c r="D122" s="36">
        <v>1</v>
      </c>
      <c r="E122" s="39">
        <v>2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25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48</v>
      </c>
      <c r="K122" s="8"/>
      <c r="L122" s="28">
        <f t="shared" ref="L122:L128" si="20">I122+J122</f>
        <v>73</v>
      </c>
    </row>
    <row r="123" spans="1:12" ht="16.2" x14ac:dyDescent="0.4">
      <c r="A123">
        <v>3</v>
      </c>
      <c r="B123" s="82" t="s">
        <v>98</v>
      </c>
      <c r="C123" s="33"/>
      <c r="D123" s="36">
        <v>6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12</v>
      </c>
      <c r="K123" s="8"/>
      <c r="L123" s="1">
        <f t="shared" si="20"/>
        <v>12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8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6</v>
      </c>
      <c r="K124" s="8"/>
      <c r="L124" s="27">
        <f t="shared" si="20"/>
        <v>6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5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12</v>
      </c>
      <c r="K125" s="8"/>
      <c r="L125" s="27">
        <f t="shared" si="20"/>
        <v>12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8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8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10</v>
      </c>
      <c r="I132" s="52"/>
      <c r="J132" s="59"/>
      <c r="K132" s="175">
        <f>C132</f>
        <v>10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78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228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10</v>
      </c>
      <c r="D150" s="35">
        <v>5</v>
      </c>
      <c r="E150" s="38">
        <v>7</v>
      </c>
      <c r="F150" s="42">
        <v>6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15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32</v>
      </c>
      <c r="K150" s="8"/>
      <c r="L150" s="9">
        <f>I150+J150</f>
        <v>47</v>
      </c>
    </row>
    <row r="151" spans="1:12" ht="16.2" x14ac:dyDescent="0.4">
      <c r="A151">
        <v>2</v>
      </c>
      <c r="B151" s="82" t="s">
        <v>117</v>
      </c>
      <c r="C151" s="33"/>
      <c r="D151" s="36">
        <v>7</v>
      </c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10</v>
      </c>
      <c r="K151" s="8"/>
      <c r="L151" s="28">
        <f t="shared" ref="L151:L157" si="25">I151+J151</f>
        <v>10</v>
      </c>
    </row>
    <row r="152" spans="1:12" ht="16.2" x14ac:dyDescent="0.4">
      <c r="A152">
        <v>3</v>
      </c>
      <c r="B152" s="82" t="s">
        <v>158</v>
      </c>
      <c r="C152" s="33">
        <v>2</v>
      </c>
      <c r="D152" s="36"/>
      <c r="E152" s="39"/>
      <c r="F152" s="43">
        <v>7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60</v>
      </c>
      <c r="J152" s="46">
        <f t="shared" si="24"/>
        <v>8</v>
      </c>
      <c r="K152" s="8"/>
      <c r="L152" s="1">
        <f t="shared" si="25"/>
        <v>68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>
        <v>3</v>
      </c>
      <c r="D156" s="36"/>
      <c r="E156" s="39"/>
      <c r="F156" s="43">
        <v>5</v>
      </c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50</v>
      </c>
      <c r="J156" s="46">
        <f t="shared" si="24"/>
        <v>12</v>
      </c>
      <c r="K156" s="8"/>
      <c r="L156" s="27">
        <f t="shared" si="25"/>
        <v>62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10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3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20</v>
      </c>
      <c r="I161" s="52"/>
      <c r="J161" s="59"/>
      <c r="K161" s="175">
        <f>C161</f>
        <v>20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10</v>
      </c>
      <c r="I162" s="52"/>
      <c r="J162" s="59"/>
      <c r="K162" s="56">
        <f>C162</f>
        <v>10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20</v>
      </c>
      <c r="I164" s="52"/>
      <c r="J164" s="59"/>
      <c r="K164" s="58">
        <f t="shared" si="28"/>
        <v>20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63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250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10</v>
      </c>
      <c r="D179" s="35">
        <v>5</v>
      </c>
      <c r="E179" s="38">
        <v>7</v>
      </c>
      <c r="F179" s="42">
        <v>6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15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32</v>
      </c>
      <c r="K179" s="8"/>
      <c r="L179" s="9">
        <f>I179+J179</f>
        <v>47</v>
      </c>
    </row>
    <row r="180" spans="1:12" ht="16.2" x14ac:dyDescent="0.4">
      <c r="A180">
        <v>2</v>
      </c>
      <c r="B180" s="82" t="s">
        <v>168</v>
      </c>
      <c r="C180" s="33"/>
      <c r="D180" s="36">
        <v>9</v>
      </c>
      <c r="E180" s="39"/>
      <c r="F180" s="43"/>
      <c r="G180" s="48">
        <v>4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18</v>
      </c>
      <c r="K180" s="8"/>
      <c r="L180" s="28">
        <f t="shared" ref="L180:L186" si="30">I180+J180</f>
        <v>18</v>
      </c>
    </row>
    <row r="181" spans="1:12" ht="16.2" x14ac:dyDescent="0.4">
      <c r="A181">
        <v>3</v>
      </c>
      <c r="B181" s="82" t="s">
        <v>130</v>
      </c>
      <c r="C181" s="33"/>
      <c r="D181" s="36"/>
      <c r="E181" s="39"/>
      <c r="F181" s="43"/>
      <c r="G181" s="48">
        <v>6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8</v>
      </c>
      <c r="K181" s="8"/>
      <c r="L181" s="1">
        <f t="shared" si="30"/>
        <v>8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8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6</v>
      </c>
      <c r="K182" s="8"/>
      <c r="L182" s="27">
        <f t="shared" si="30"/>
        <v>6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>
        <v>5</v>
      </c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40</v>
      </c>
      <c r="J185" s="46">
        <f t="shared" si="29"/>
        <v>0</v>
      </c>
      <c r="K185" s="8"/>
      <c r="L185" s="27">
        <f t="shared" si="30"/>
        <v>40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10</v>
      </c>
      <c r="I190" s="52"/>
      <c r="J190" s="59"/>
      <c r="K190" s="175">
        <f>C190</f>
        <v>10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10</v>
      </c>
      <c r="I191" s="52"/>
      <c r="J191" s="59"/>
      <c r="K191" s="56">
        <f>C191</f>
        <v>10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169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10</v>
      </c>
      <c r="D208" s="35">
        <v>5</v>
      </c>
      <c r="E208" s="38">
        <v>7</v>
      </c>
      <c r="F208" s="42">
        <v>6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15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32</v>
      </c>
      <c r="K208" s="8"/>
      <c r="L208" s="9">
        <f>I208+J208</f>
        <v>47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8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8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18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65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/>
  <dimension ref="A1:W233"/>
  <sheetViews>
    <sheetView topLeftCell="A172" zoomScale="75" zoomScaleNormal="75" workbookViewId="0">
      <selection activeCell="E213" sqref="E213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21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>
        <v>6</v>
      </c>
      <c r="D5" s="35">
        <v>2</v>
      </c>
      <c r="E5" s="38">
        <v>8</v>
      </c>
      <c r="F5" s="42"/>
      <c r="G5" s="49">
        <v>1</v>
      </c>
      <c r="H5" s="1"/>
      <c r="I5" s="45">
        <f>IF(C5=1,$O$4,IF(C5=2,$O$5,IF(C5=3,$O$6,IF(C5=4,$O$7,IF(C5=5,$O$8,IF(C5=6,$O$9,IF(C5=7,$O$10,IF(C5=8,$O$11,IF(C5=9,$O$12,IF(C5=10,$O$13,))))))))))</f>
        <v>35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44</v>
      </c>
      <c r="K5" s="8"/>
      <c r="L5" s="9">
        <f>I5+J5</f>
        <v>79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/>
      <c r="D6" s="36"/>
      <c r="E6" s="39">
        <v>2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18</v>
      </c>
      <c r="K6" s="8"/>
      <c r="L6" s="28">
        <f t="shared" ref="L6:L12" si="1">I6+J6</f>
        <v>18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>
        <v>7</v>
      </c>
      <c r="D7" s="36">
        <v>3</v>
      </c>
      <c r="E7" s="39">
        <v>10</v>
      </c>
      <c r="F7" s="43"/>
      <c r="G7" s="48">
        <v>2</v>
      </c>
      <c r="H7" s="1"/>
      <c r="I7" s="45">
        <f>IF(C7=1,$O$4,IF(C7=2,$O$5,IF(C7=3,$O$6,IF(C7=4,$O$7,IF(C7=5,$O$8,IF(C7=6,$O$9,IF(C7=7,$O$10,IF(C7=8,$O$11,IF(C7=9,$O$12,IF(C7=10,$O$13,))))))))))</f>
        <v>30</v>
      </c>
      <c r="J7" s="46">
        <f t="shared" si="0"/>
        <v>36</v>
      </c>
      <c r="K7" s="8"/>
      <c r="L7" s="1">
        <f t="shared" si="1"/>
        <v>66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3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16</v>
      </c>
      <c r="K8" s="8"/>
      <c r="L8" s="27">
        <f t="shared" si="1"/>
        <v>16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/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0</v>
      </c>
      <c r="J12" s="46">
        <f t="shared" si="0"/>
        <v>0</v>
      </c>
      <c r="K12" s="8"/>
      <c r="L12" s="27">
        <f t="shared" si="1"/>
        <v>0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2</v>
      </c>
      <c r="D15" s="8"/>
      <c r="J15" s="52"/>
      <c r="K15" s="174">
        <f>IF(C15=1,$W$4,IF(C15=2,$W$5,IF(C15=3,$W$6,IF(C15=4,$W$7,IF(C15=5,$W$8,IF(C15=6,$W$9,IF(C15=7,$W$10,IF(C15=8,$W$11,IF(C15=9,$W$12,IF(C15=10,$W$13,))))))))))</f>
        <v>25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40</v>
      </c>
      <c r="I18" s="52"/>
      <c r="J18" s="59"/>
      <c r="K18" s="57">
        <f t="shared" ref="K18:K21" si="3">C18</f>
        <v>40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10</v>
      </c>
      <c r="I20" s="52"/>
      <c r="J20" s="59"/>
      <c r="K20" s="41">
        <f t="shared" si="3"/>
        <v>10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105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284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>
        <v>2</v>
      </c>
      <c r="D34" s="35">
        <v>4</v>
      </c>
      <c r="E34" s="38">
        <v>5</v>
      </c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60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42</v>
      </c>
      <c r="K34" s="8"/>
      <c r="L34" s="9">
        <f>I34+J34</f>
        <v>102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7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6</v>
      </c>
      <c r="K35" s="8"/>
      <c r="L35" s="28">
        <f t="shared" ref="L35:L41" si="5">I35+J35</f>
        <v>6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>
        <v>10</v>
      </c>
      <c r="E36" s="39"/>
      <c r="F36" s="43"/>
      <c r="G36" s="48">
        <v>5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14</v>
      </c>
      <c r="K36" s="8"/>
      <c r="L36" s="1">
        <f t="shared" si="5"/>
        <v>14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>
        <v>3</v>
      </c>
      <c r="D37" s="36">
        <v>7</v>
      </c>
      <c r="E37" s="39">
        <v>9</v>
      </c>
      <c r="F37" s="43"/>
      <c r="G37" s="48">
        <v>3</v>
      </c>
      <c r="H37" s="1"/>
      <c r="I37" s="45">
        <f>IF(C37=1,$O$4,IF(C37=2,$O$5,IF(C37=3,$O$6,IF(C37=4,$O$7,IF(C37=5,$O$8,IF(C37=6,$O$9,IF(C37=7,$O$10,IF(C37=8,$O$11,IF(C37=9,$O$12,IF(C37=10,$O$13,))))))))))</f>
        <v>50</v>
      </c>
      <c r="J37" s="47">
        <f t="shared" si="4"/>
        <v>28</v>
      </c>
      <c r="K37" s="8"/>
      <c r="L37" s="27">
        <f t="shared" si="5"/>
        <v>78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7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8</v>
      </c>
      <c r="K38" s="8"/>
      <c r="L38" s="27">
        <f t="shared" si="5"/>
        <v>8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/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0</v>
      </c>
      <c r="J40" s="46">
        <f t="shared" si="4"/>
        <v>0</v>
      </c>
      <c r="K40" s="8"/>
      <c r="L40" s="27">
        <f t="shared" si="5"/>
        <v>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2</v>
      </c>
      <c r="D44" s="8"/>
      <c r="J44" s="52"/>
      <c r="K44" s="174">
        <f>IF(C44=1,$W$4,IF(C44=2,$W$5,IF(C44=3,$W$6,IF(C44=4,$W$7,IF(C44=5,$W$8,IF(C44=6,$W$9,IF(C44=7,$W$10,IF(C44=8,$W$11,IF(C44=9,$W$12,IF(C44=10,$W$13,))))))))))</f>
        <v>25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10</v>
      </c>
      <c r="I45" s="52"/>
      <c r="J45" s="59"/>
      <c r="K45" s="175">
        <f>C45</f>
        <v>10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20</v>
      </c>
      <c r="I46" s="52"/>
      <c r="J46" s="59"/>
      <c r="K46" s="56">
        <f>C46</f>
        <v>20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125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337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>
        <v>6</v>
      </c>
      <c r="D63" s="35">
        <v>2</v>
      </c>
      <c r="E63" s="38">
        <v>8</v>
      </c>
      <c r="F63" s="42"/>
      <c r="G63" s="49">
        <v>1</v>
      </c>
      <c r="H63" s="1"/>
      <c r="I63" s="45">
        <f>IF(C63=1,$O$4,IF(C63=2,$O$5,IF(C63=3,$O$6,IF(C63=4,$O$7,IF(C63=5,$O$8,IF(C63=6,$O$9,IF(C63=7,$O$10,IF(C63=8,$O$11,IF(C63=9,$O$12,IF(C63=10,$O$13,))))))))))</f>
        <v>35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44</v>
      </c>
      <c r="K63" s="8"/>
      <c r="L63" s="9">
        <f>I63+J63</f>
        <v>79</v>
      </c>
    </row>
    <row r="64" spans="1:13" ht="16.2" x14ac:dyDescent="0.4">
      <c r="A64">
        <v>2</v>
      </c>
      <c r="B64" s="82" t="s">
        <v>109</v>
      </c>
      <c r="C64" s="33"/>
      <c r="D64" s="36">
        <v>5</v>
      </c>
      <c r="E64" s="39">
        <v>4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28</v>
      </c>
      <c r="K64" s="8"/>
      <c r="L64" s="28">
        <f t="shared" ref="L64:L70" si="10">I64+J64</f>
        <v>28</v>
      </c>
    </row>
    <row r="65" spans="1:12" ht="16.2" x14ac:dyDescent="0.4">
      <c r="A65">
        <v>3</v>
      </c>
      <c r="B65" s="4" t="s">
        <v>95</v>
      </c>
      <c r="C65" s="33"/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0</v>
      </c>
      <c r="J65" s="46">
        <f t="shared" si="9"/>
        <v>0</v>
      </c>
      <c r="K65" s="8"/>
      <c r="L65" s="1">
        <f t="shared" si="10"/>
        <v>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>
        <v>3</v>
      </c>
      <c r="G66" s="48">
        <v>6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24</v>
      </c>
      <c r="K66" s="8"/>
      <c r="L66" s="27">
        <f t="shared" si="10"/>
        <v>24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0</v>
      </c>
      <c r="D73" s="8"/>
      <c r="J73" s="52"/>
      <c r="K73" s="174">
        <f>IF(C73=1,$W$4,IF(C73=2,$W$5,IF(C73=3,$W$6,IF(C73=4,$W$7,IF(C73=5,$W$8,IF(C73=6,$W$9,IF(C73=7,$W$10,IF(C73=8,$W$11,IF(C73=9,$W$12,IF(C73=10,$W$13,))))))))))</f>
        <v>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40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171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>
        <v>6</v>
      </c>
      <c r="D92" s="35">
        <v>2</v>
      </c>
      <c r="E92" s="38">
        <v>8</v>
      </c>
      <c r="F92" s="42"/>
      <c r="G92" s="49">
        <v>1</v>
      </c>
      <c r="H92" s="1"/>
      <c r="I92" s="45">
        <f>IF(C92=1,$O$4,IF(C92=2,$O$5,IF(C92=3,$O$6,IF(C92=4,$O$7,IF(C92=5,$O$8,IF(C92=6,$O$9,IF(C92=7,$O$10,IF(C92=8,$O$11,IF(C92=9,$O$12,IF(C92=10,$O$13,))))))))))</f>
        <v>35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44</v>
      </c>
      <c r="K92" s="8"/>
      <c r="L92" s="9">
        <f>I92+J92</f>
        <v>79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7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6</v>
      </c>
      <c r="K93" s="8"/>
      <c r="L93" s="28">
        <f t="shared" ref="L93:L99" si="15">I93+J93</f>
        <v>6</v>
      </c>
    </row>
    <row r="94" spans="1:13" ht="16.2" x14ac:dyDescent="0.4">
      <c r="A94" s="62">
        <v>3</v>
      </c>
      <c r="B94" s="82" t="s">
        <v>107</v>
      </c>
      <c r="C94" s="33"/>
      <c r="D94" s="36">
        <v>9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6</v>
      </c>
      <c r="K94" s="8"/>
      <c r="L94" s="1">
        <f t="shared" si="15"/>
        <v>6</v>
      </c>
    </row>
    <row r="95" spans="1:13" ht="16.2" x14ac:dyDescent="0.4">
      <c r="A95">
        <v>4</v>
      </c>
      <c r="B95" s="82" t="s">
        <v>131</v>
      </c>
      <c r="C95" s="33">
        <v>3</v>
      </c>
      <c r="D95" s="36">
        <v>7</v>
      </c>
      <c r="E95" s="39">
        <v>9</v>
      </c>
      <c r="F95" s="43"/>
      <c r="G95" s="48">
        <v>3</v>
      </c>
      <c r="H95" s="1"/>
      <c r="I95" s="45">
        <f>IF(C95=1,$O$4,IF(C95=2,$O$5,IF(C95=3,$O$6,IF(C95=4,$O$7,IF(C95=5,$O$8,IF(C95=6,$O$9,IF(C95=7,$O$10,IF(C95=8,$O$11,IF(C95=9,$O$12,IF(C95=10,$O$13,))))))))))</f>
        <v>50</v>
      </c>
      <c r="J95" s="47">
        <f t="shared" si="14"/>
        <v>28</v>
      </c>
      <c r="K95" s="8"/>
      <c r="L95" s="27">
        <f t="shared" si="15"/>
        <v>78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7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8</v>
      </c>
      <c r="K96" s="8"/>
      <c r="L96" s="27">
        <f t="shared" si="15"/>
        <v>8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10</v>
      </c>
      <c r="I103" s="52"/>
      <c r="J103" s="59"/>
      <c r="K103" s="175">
        <f>C103</f>
        <v>10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20</v>
      </c>
      <c r="I105" s="52"/>
      <c r="J105" s="59"/>
      <c r="K105" s="57">
        <f t="shared" ref="K105:K108" si="18">C105</f>
        <v>20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70</v>
      </c>
      <c r="L112" s="10"/>
    </row>
    <row r="113" spans="1:12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2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2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</row>
    <row r="116" spans="1:12" ht="16.8" thickBot="1" x14ac:dyDescent="0.45">
      <c r="A116" s="62" t="s">
        <v>106</v>
      </c>
      <c r="B116" s="171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2" ht="13.8" thickBot="1" x14ac:dyDescent="0.3">
      <c r="I117" s="53"/>
      <c r="J117" s="52"/>
      <c r="L117" s="51">
        <f>SUM(L92:L116)+(K112)</f>
        <v>247</v>
      </c>
    </row>
    <row r="119" spans="1:12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2" x14ac:dyDescent="0.25">
      <c r="A120" s="195" t="s">
        <v>78</v>
      </c>
      <c r="B120" s="196"/>
      <c r="I120" s="55"/>
    </row>
    <row r="121" spans="1:12" ht="16.2" x14ac:dyDescent="0.4">
      <c r="A121">
        <v>1</v>
      </c>
      <c r="B121" s="82" t="s">
        <v>96</v>
      </c>
      <c r="C121" s="32">
        <v>2</v>
      </c>
      <c r="D121" s="35">
        <v>4</v>
      </c>
      <c r="E121" s="38">
        <v>5</v>
      </c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60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42</v>
      </c>
      <c r="K121" s="8"/>
      <c r="L121" s="9">
        <f>I121+J121</f>
        <v>102</v>
      </c>
    </row>
    <row r="122" spans="1:12" ht="16.2" x14ac:dyDescent="0.4">
      <c r="A122">
        <v>2</v>
      </c>
      <c r="B122" s="82" t="s">
        <v>153</v>
      </c>
      <c r="C122" s="33"/>
      <c r="D122" s="36">
        <v>5</v>
      </c>
      <c r="E122" s="39">
        <v>4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28</v>
      </c>
      <c r="K122" s="8"/>
      <c r="L122" s="28">
        <f t="shared" ref="L122:L128" si="20">I122+J122</f>
        <v>28</v>
      </c>
    </row>
    <row r="123" spans="1:12" ht="16.2" x14ac:dyDescent="0.4">
      <c r="A123">
        <v>3</v>
      </c>
      <c r="B123" s="82" t="s">
        <v>98</v>
      </c>
      <c r="C123" s="33">
        <v>5</v>
      </c>
      <c r="D123" s="36">
        <v>6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40</v>
      </c>
      <c r="J123" s="46">
        <f t="shared" si="19"/>
        <v>12</v>
      </c>
      <c r="K123" s="8"/>
      <c r="L123" s="1">
        <f t="shared" si="20"/>
        <v>52</v>
      </c>
    </row>
    <row r="124" spans="1:12" ht="16.2" x14ac:dyDescent="0.4">
      <c r="A124">
        <v>4</v>
      </c>
      <c r="B124" s="82" t="s">
        <v>105</v>
      </c>
      <c r="C124" s="33"/>
      <c r="D124" s="36"/>
      <c r="E124" s="39"/>
      <c r="F124" s="43">
        <v>9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4</v>
      </c>
      <c r="K124" s="8"/>
      <c r="L124" s="27">
        <f t="shared" si="20"/>
        <v>4</v>
      </c>
    </row>
    <row r="125" spans="1:12" ht="16.2" x14ac:dyDescent="0.4">
      <c r="A125">
        <v>5</v>
      </c>
      <c r="B125" s="82" t="s">
        <v>132</v>
      </c>
      <c r="C125" s="33"/>
      <c r="D125" s="36"/>
      <c r="E125" s="39">
        <v>7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8</v>
      </c>
      <c r="K125" s="8"/>
      <c r="L125" s="27">
        <f t="shared" si="20"/>
        <v>8</v>
      </c>
    </row>
    <row r="126" spans="1:12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2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2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10</v>
      </c>
      <c r="I132" s="52"/>
      <c r="J132" s="59"/>
      <c r="K132" s="175">
        <f>C132</f>
        <v>10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70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264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>
        <v>2</v>
      </c>
      <c r="D150" s="35">
        <v>4</v>
      </c>
      <c r="E150" s="38">
        <v>5</v>
      </c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60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42</v>
      </c>
      <c r="K150" s="8"/>
      <c r="L150" s="9">
        <f>I150+J150</f>
        <v>102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>
        <v>8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6</v>
      </c>
      <c r="K152" s="8"/>
      <c r="L152" s="1">
        <f t="shared" si="25"/>
        <v>6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>
        <v>7</v>
      </c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8</v>
      </c>
      <c r="K156" s="8"/>
      <c r="L156" s="27">
        <f t="shared" si="25"/>
        <v>8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6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13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20</v>
      </c>
      <c r="I164" s="52"/>
      <c r="J164" s="59"/>
      <c r="K164" s="58">
        <f t="shared" si="28"/>
        <v>20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43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171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159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>
        <v>2</v>
      </c>
      <c r="D179" s="35">
        <v>4</v>
      </c>
      <c r="E179" s="38">
        <v>5</v>
      </c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60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42</v>
      </c>
      <c r="K179" s="8"/>
      <c r="L179" s="9">
        <f>I179+J179</f>
        <v>102</v>
      </c>
    </row>
    <row r="180" spans="1:12" ht="16.2" x14ac:dyDescent="0.4">
      <c r="A180">
        <v>2</v>
      </c>
      <c r="B180" s="82" t="s">
        <v>168</v>
      </c>
      <c r="C180" s="33"/>
      <c r="D180" s="36">
        <v>8</v>
      </c>
      <c r="E180" s="39"/>
      <c r="F180" s="43"/>
      <c r="G180" s="48">
        <v>4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20</v>
      </c>
      <c r="K180" s="8"/>
      <c r="L180" s="28">
        <f t="shared" ref="L180:L186" si="30">I180+J180</f>
        <v>20</v>
      </c>
    </row>
    <row r="181" spans="1:12" ht="16.2" x14ac:dyDescent="0.4">
      <c r="A181">
        <v>3</v>
      </c>
      <c r="B181" s="82" t="s">
        <v>130</v>
      </c>
      <c r="C181" s="33"/>
      <c r="D181" s="36">
        <v>10</v>
      </c>
      <c r="E181" s="39"/>
      <c r="F181" s="43"/>
      <c r="G181" s="48">
        <v>5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14</v>
      </c>
      <c r="K181" s="8"/>
      <c r="L181" s="1">
        <f t="shared" si="30"/>
        <v>14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9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4</v>
      </c>
      <c r="K182" s="8"/>
      <c r="L182" s="27">
        <f t="shared" si="30"/>
        <v>4</v>
      </c>
    </row>
    <row r="183" spans="1:12" ht="16.2" x14ac:dyDescent="0.4">
      <c r="A183">
        <v>5</v>
      </c>
      <c r="B183" s="82" t="s">
        <v>99</v>
      </c>
      <c r="C183" s="33">
        <v>4</v>
      </c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45</v>
      </c>
      <c r="J183" s="46">
        <f t="shared" si="29"/>
        <v>0</v>
      </c>
      <c r="K183" s="8"/>
      <c r="L183" s="27">
        <f t="shared" si="30"/>
        <v>45</v>
      </c>
    </row>
    <row r="184" spans="1:12" ht="16.2" x14ac:dyDescent="0.4">
      <c r="A184">
        <v>6</v>
      </c>
      <c r="B184" s="82" t="s">
        <v>169</v>
      </c>
      <c r="C184" s="33">
        <v>10</v>
      </c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15</v>
      </c>
      <c r="J184" s="46">
        <f t="shared" si="29"/>
        <v>0</v>
      </c>
      <c r="K184" s="8"/>
      <c r="L184" s="27">
        <f t="shared" si="30"/>
        <v>15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7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10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20</v>
      </c>
      <c r="I190" s="52"/>
      <c r="J190" s="59"/>
      <c r="K190" s="175">
        <f>C190</f>
        <v>20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80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280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>
        <v>2</v>
      </c>
      <c r="D208" s="35">
        <v>4</v>
      </c>
      <c r="E208" s="38">
        <v>5</v>
      </c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60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42</v>
      </c>
      <c r="K208" s="8"/>
      <c r="L208" s="9">
        <f>I208+J208</f>
        <v>102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>
        <v>4</v>
      </c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45</v>
      </c>
      <c r="J212" s="46">
        <f t="shared" si="34"/>
        <v>0</v>
      </c>
      <c r="K212" s="8"/>
      <c r="L212" s="27">
        <f t="shared" si="35"/>
        <v>45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0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20</v>
      </c>
      <c r="I219" s="52"/>
      <c r="J219" s="59"/>
      <c r="K219" s="175">
        <f>C219</f>
        <v>20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30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187</v>
      </c>
      <c r="C230" s="84">
        <v>8</v>
      </c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25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25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202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233"/>
  <sheetViews>
    <sheetView zoomScale="75" zoomScaleNormal="75" workbookViewId="0">
      <selection activeCell="E19" sqref="E19"/>
    </sheetView>
  </sheetViews>
  <sheetFormatPr baseColWidth="10" defaultColWidth="11.44140625" defaultRowHeight="13.2" x14ac:dyDescent="0.25"/>
  <cols>
    <col min="2" max="2" width="15.5546875" bestFit="1" customWidth="1"/>
    <col min="15" max="15" width="16" customWidth="1"/>
    <col min="16" max="16" width="15.44140625" bestFit="1" customWidth="1"/>
    <col min="17" max="17" width="13.33203125" bestFit="1" customWidth="1"/>
    <col min="18" max="18" width="13.44140625" bestFit="1" customWidth="1"/>
    <col min="19" max="19" width="15" bestFit="1" customWidth="1"/>
    <col min="20" max="20" width="11.109375" bestFit="1" customWidth="1"/>
    <col min="21" max="21" width="13.33203125" customWidth="1"/>
  </cols>
  <sheetData>
    <row r="1" spans="1:23" x14ac:dyDescent="0.25">
      <c r="A1" s="197" t="s">
        <v>22</v>
      </c>
      <c r="B1" s="197"/>
      <c r="C1" s="197"/>
      <c r="D1" s="2"/>
      <c r="Q1" s="194" t="s">
        <v>42</v>
      </c>
      <c r="R1" s="194"/>
    </row>
    <row r="2" spans="1:23" x14ac:dyDescent="0.25">
      <c r="A2" s="2"/>
      <c r="D2" s="2"/>
      <c r="W2" s="19"/>
    </row>
    <row r="3" spans="1:23" x14ac:dyDescent="0.25">
      <c r="C3" s="11" t="s">
        <v>10</v>
      </c>
      <c r="D3" s="11" t="s">
        <v>9</v>
      </c>
      <c r="E3" s="11" t="s">
        <v>11</v>
      </c>
      <c r="F3" s="11" t="s">
        <v>12</v>
      </c>
      <c r="G3" s="11" t="s">
        <v>37</v>
      </c>
      <c r="H3" s="12" t="s">
        <v>35</v>
      </c>
      <c r="I3" s="12" t="s">
        <v>1</v>
      </c>
      <c r="J3" s="11" t="s">
        <v>2</v>
      </c>
      <c r="K3" s="11" t="s">
        <v>69</v>
      </c>
      <c r="L3" s="11" t="s">
        <v>3</v>
      </c>
      <c r="M3" s="65"/>
      <c r="N3" s="14"/>
      <c r="O3" s="20" t="s">
        <v>10</v>
      </c>
      <c r="P3" s="21" t="s">
        <v>43</v>
      </c>
      <c r="Q3" s="21" t="s">
        <v>44</v>
      </c>
      <c r="R3" s="21" t="s">
        <v>45</v>
      </c>
      <c r="S3" s="21" t="s">
        <v>46</v>
      </c>
      <c r="T3" s="21" t="s">
        <v>35</v>
      </c>
      <c r="U3" s="22" t="s">
        <v>54</v>
      </c>
      <c r="V3" s="22" t="s">
        <v>113</v>
      </c>
      <c r="W3" s="172" t="s">
        <v>182</v>
      </c>
    </row>
    <row r="4" spans="1:23" x14ac:dyDescent="0.25">
      <c r="A4" s="195" t="s">
        <v>36</v>
      </c>
      <c r="B4" s="196"/>
      <c r="I4" s="55"/>
      <c r="N4" s="15" t="s">
        <v>55</v>
      </c>
      <c r="O4" s="25">
        <v>70</v>
      </c>
      <c r="P4" s="26">
        <v>30</v>
      </c>
      <c r="Q4" s="26">
        <v>20</v>
      </c>
      <c r="R4" s="26">
        <v>25</v>
      </c>
      <c r="S4">
        <v>18</v>
      </c>
      <c r="T4" s="26">
        <v>10</v>
      </c>
      <c r="U4" s="17">
        <v>80</v>
      </c>
      <c r="V4" s="17">
        <v>80</v>
      </c>
      <c r="W4" s="15">
        <v>30</v>
      </c>
    </row>
    <row r="5" spans="1:23" ht="16.2" x14ac:dyDescent="0.4">
      <c r="A5">
        <v>1</v>
      </c>
      <c r="B5" s="82" t="s">
        <v>108</v>
      </c>
      <c r="C5" s="32"/>
      <c r="D5" s="35">
        <v>2</v>
      </c>
      <c r="E5" s="38">
        <v>9</v>
      </c>
      <c r="F5" s="42"/>
      <c r="G5" s="49">
        <v>1</v>
      </c>
      <c r="H5" s="1"/>
      <c r="I5" s="45">
        <f>IF(C5=1,$O$4,IF(C5=2,$O$5,IF(C5=3,$O$6,IF(C5=4,$O$7,IF(C5=5,$O$8,IF(C5=6,$O$9,IF(C5=7,$O$10,IF(C5=8,$O$11,IF(C5=9,$O$12,IF(C5=10,$O$13,))))))))))</f>
        <v>0</v>
      </c>
      <c r="J5" s="30">
        <f>IF(D5=1,$P$4,IF(D5=2,$P$5,IF(D5=3,$P$6,IF(D5=4,$P$7,IF(D5=5,$P$8,IF(D5=6,$P$9,IF(D5=7,$P$10,IF(D5=8,$P$11,IF(D5=9,$P$12,IF(D5=10,$P$13,))))))))))+IF(E5=1,$Q$4,IF(E5=2,$Q$5,IF(E5=3,$Q$6,IF(E5=4,$Q$7,IF(E5=5,$Q$8,IF(E5=6,$Q$9,IF(E5=7,$Q$10,IF(E5=8,$Q$11,IF(E5=9,$Q$12,IF(E5=10,$Q$13,"0"))))))))))+IF(F5=1,$R$4,IF(F5=2,$R$5,IF(F5=3,$R$6,IF(F5=4,$R$7,IF(F5=5,$R$8,IF(F5=6,$R$9,IF(F5=7,$R$10,IF(F5=8,$R$11,IF(F5=9,$R$12,IF(F5=10,$R$13,"0"))))))))))+IF(G5=1,$S$4,IF(G5=2,$S$5,IF(G5=3,$S$6,IF(G5=4,$S$7,IF(G5=5,$S$8,IF(G5=6,$S$9,IF(G5=7,$S$10,IF(G5=8,$S$11,IF(G5=9,$S$12,IF(G5=10,$S$13,"0"))))))))))</f>
        <v>42</v>
      </c>
      <c r="K5" s="8"/>
      <c r="L5" s="9">
        <f>I5+J5</f>
        <v>42</v>
      </c>
      <c r="N5" s="15" t="s">
        <v>56</v>
      </c>
      <c r="O5" s="23">
        <v>60</v>
      </c>
      <c r="P5">
        <v>20</v>
      </c>
      <c r="Q5">
        <v>18</v>
      </c>
      <c r="R5">
        <v>18</v>
      </c>
      <c r="S5">
        <v>16</v>
      </c>
      <c r="T5">
        <v>7</v>
      </c>
      <c r="U5" s="16">
        <v>70</v>
      </c>
      <c r="V5" s="16">
        <v>70</v>
      </c>
      <c r="W5" s="15">
        <v>25</v>
      </c>
    </row>
    <row r="6" spans="1:23" ht="16.2" x14ac:dyDescent="0.4">
      <c r="A6">
        <v>2</v>
      </c>
      <c r="B6" s="82" t="s">
        <v>118</v>
      </c>
      <c r="C6" s="33">
        <v>1</v>
      </c>
      <c r="D6" s="36"/>
      <c r="E6" s="39">
        <v>1</v>
      </c>
      <c r="F6" s="43"/>
      <c r="G6" s="48"/>
      <c r="H6" s="1"/>
      <c r="I6" s="45">
        <f>IF(C6=1,$O$4,IF(C6=2,$O$5,IF(C6=3,$O$6,IF(C6=4,$O$7,IF(C6=5,$O$8,IF(C6=6,$O$9,IF(C6=7,$O$10,IF(C6=8,$O$11,IF(C6=9,$O$12,IF(C6=10,$O$13,))))))))))</f>
        <v>70</v>
      </c>
      <c r="J6" s="46">
        <f t="shared" ref="J6:J12" si="0">IF(D6=1,$P$4,IF(D6=2,$P$5,IF(D6=3,$P$6,IF(D6=4,$P$7,IF(D6=5,$P$8,IF(D6=6,$P$9,IF(D6=7,$P$10,IF(D6=8,$P$11,IF(D6=9,$P$12,IF(D6=10,$P$13,))))))))))+IF(E6=1,$Q$4,IF(E6=2,$Q$5,IF(E6=3,$Q$6,IF(E6=4,$Q$7,IF(E6=5,$Q$8,IF(E6=6,$Q$9,IF(E6=7,$Q$10,IF(E6=8,$Q$11,IF(E6=9,$Q$12,IF(E6=10,$Q$13,"0"))))))))))+IF(F6=1,$R$4,IF(F6=2,$R$5,IF(F6=3,$R$6,IF(F6=4,$R$7,IF(F6=5,$R$8,IF(F6=6,$R$9,IF(F6=7,$R$10,IF(F6=8,$R$11,IF(F6=9,$R$12,IF(F6=10,$R$13,"0"))))))))))+IF(G6=1,$S$4,IF(G6=2,$S$5,IF(G6=3,$S$6,IF(G6=4,$S$7,IF(G6=5,$S$8,IF(G6=6,$S$9,IF(G6=7,$S$10,IF(G6=8,$S$11,IF(G6=9,$S$12,IF(G6=10,$S$13,"0"))))))))))</f>
        <v>20</v>
      </c>
      <c r="K6" s="8"/>
      <c r="L6" s="28">
        <f t="shared" ref="L6:L12" si="1">I6+J6</f>
        <v>90</v>
      </c>
      <c r="N6" s="15" t="s">
        <v>57</v>
      </c>
      <c r="O6" s="23">
        <v>50</v>
      </c>
      <c r="P6">
        <v>18</v>
      </c>
      <c r="Q6">
        <v>16</v>
      </c>
      <c r="R6">
        <v>16</v>
      </c>
      <c r="S6">
        <v>14</v>
      </c>
      <c r="T6">
        <v>5</v>
      </c>
      <c r="U6" s="16">
        <v>60</v>
      </c>
      <c r="V6" s="16">
        <v>60</v>
      </c>
      <c r="W6" s="15">
        <v>20</v>
      </c>
    </row>
    <row r="7" spans="1:23" ht="16.2" x14ac:dyDescent="0.4">
      <c r="A7">
        <v>3</v>
      </c>
      <c r="B7" s="82" t="s">
        <v>110</v>
      </c>
      <c r="C7" s="33"/>
      <c r="D7" s="36">
        <v>3</v>
      </c>
      <c r="E7" s="39"/>
      <c r="F7" s="43">
        <v>10</v>
      </c>
      <c r="G7" s="48">
        <v>2</v>
      </c>
      <c r="H7" s="1"/>
      <c r="I7" s="45">
        <f>IF(C7=1,$O$4,IF(C7=2,$O$5,IF(C7=3,$O$6,IF(C7=4,$O$7,IF(C7=5,$O$8,IF(C7=6,$O$9,IF(C7=7,$O$10,IF(C7=8,$O$11,IF(C7=9,$O$12,IF(C7=10,$O$13,))))))))))</f>
        <v>0</v>
      </c>
      <c r="J7" s="46">
        <f t="shared" si="0"/>
        <v>36</v>
      </c>
      <c r="K7" s="8"/>
      <c r="L7" s="1">
        <f t="shared" si="1"/>
        <v>36</v>
      </c>
      <c r="N7" s="15" t="s">
        <v>58</v>
      </c>
      <c r="O7" s="23">
        <v>45</v>
      </c>
      <c r="P7">
        <v>16</v>
      </c>
      <c r="Q7">
        <v>14</v>
      </c>
      <c r="R7">
        <v>14</v>
      </c>
      <c r="S7">
        <v>12</v>
      </c>
      <c r="U7" s="16">
        <v>55</v>
      </c>
      <c r="V7" s="16">
        <v>55</v>
      </c>
      <c r="W7" s="15">
        <v>18</v>
      </c>
    </row>
    <row r="8" spans="1:23" ht="16.2" x14ac:dyDescent="0.4">
      <c r="A8">
        <v>4</v>
      </c>
      <c r="B8" s="82" t="s">
        <v>100</v>
      </c>
      <c r="C8" s="33"/>
      <c r="D8" s="36"/>
      <c r="E8" s="39">
        <v>3</v>
      </c>
      <c r="F8" s="43"/>
      <c r="G8" s="48"/>
      <c r="H8" s="1"/>
      <c r="I8" s="45">
        <f>IF(C8=1,$O$4,IF(C8=2,$O$5,IF(C8=3,$O$6,IF(C8=4,$O$7,IF(C8=5,$O$8,IF(C8=6,$O$9,IF(C8=7,$O$10,IF(C8=8,$O$11,IF(C8=9,$O$12,IF(C8=10,$O$13,))))))))))</f>
        <v>0</v>
      </c>
      <c r="J8" s="47">
        <f t="shared" si="0"/>
        <v>16</v>
      </c>
      <c r="K8" s="8"/>
      <c r="L8" s="27">
        <f t="shared" si="1"/>
        <v>16</v>
      </c>
      <c r="N8" s="15" t="s">
        <v>59</v>
      </c>
      <c r="O8" s="23">
        <v>40</v>
      </c>
      <c r="P8">
        <v>14</v>
      </c>
      <c r="Q8">
        <v>12</v>
      </c>
      <c r="R8">
        <v>12</v>
      </c>
      <c r="S8">
        <v>10</v>
      </c>
      <c r="U8" s="16">
        <v>50</v>
      </c>
      <c r="V8" s="16">
        <v>50</v>
      </c>
      <c r="W8" s="15">
        <v>15</v>
      </c>
    </row>
    <row r="9" spans="1:23" ht="16.2" x14ac:dyDescent="0.4">
      <c r="A9">
        <v>5</v>
      </c>
      <c r="B9" s="82" t="s">
        <v>194</v>
      </c>
      <c r="C9" s="33"/>
      <c r="D9" s="36"/>
      <c r="E9" s="39"/>
      <c r="F9" s="43"/>
      <c r="G9" s="48"/>
      <c r="H9" s="1"/>
      <c r="I9" s="45">
        <f t="shared" ref="I9:I11" si="2">IF(C9=1,$O$4,IF(C9=2,$O$5,IF(C9=3,$O$6,IF(C9=4,$O$7,IF(C9=5,$O$8,IF(C9=6,$O$9,IF(C9=7,$O$10,IF(C9=8,$O$11,IF(C9=9,$O$12,IF(C9=10,$O$13,))))))))))</f>
        <v>0</v>
      </c>
      <c r="J9" s="46">
        <f t="shared" si="0"/>
        <v>0</v>
      </c>
      <c r="K9" s="8"/>
      <c r="L9" s="27">
        <f t="shared" si="1"/>
        <v>0</v>
      </c>
      <c r="N9" s="15" t="s">
        <v>70</v>
      </c>
      <c r="O9" s="23">
        <v>35</v>
      </c>
      <c r="P9">
        <v>12</v>
      </c>
      <c r="Q9">
        <v>10</v>
      </c>
      <c r="R9">
        <v>10</v>
      </c>
      <c r="S9">
        <v>8</v>
      </c>
      <c r="U9" s="16">
        <v>45</v>
      </c>
      <c r="V9" s="16">
        <v>45</v>
      </c>
      <c r="W9" s="15">
        <v>13</v>
      </c>
    </row>
    <row r="10" spans="1:23" ht="16.2" x14ac:dyDescent="0.4">
      <c r="A10" s="62">
        <v>6</v>
      </c>
      <c r="B10" s="82" t="s">
        <v>104</v>
      </c>
      <c r="C10" s="33"/>
      <c r="D10" s="36"/>
      <c r="E10" s="39"/>
      <c r="F10" s="43"/>
      <c r="G10" s="48"/>
      <c r="H10" s="1"/>
      <c r="I10" s="45">
        <f>IF(C10=1,$O$4,IF(C10=2,$O$5,IF(C10=3,$O$6,IF(C10=4,$O$7,IF(C10=5,$O$8,IF(C10=6,$O$9,IF(C10=7,$O$10,IF(C10=8,$O$11,IF(C10=9,$O$12,IF(C10=10,$O$13,))))))))))</f>
        <v>0</v>
      </c>
      <c r="J10" s="46">
        <f t="shared" si="0"/>
        <v>0</v>
      </c>
      <c r="K10" s="8"/>
      <c r="L10" s="27">
        <f t="shared" si="1"/>
        <v>0</v>
      </c>
      <c r="N10" s="15" t="s">
        <v>60</v>
      </c>
      <c r="O10" s="23">
        <v>30</v>
      </c>
      <c r="P10">
        <v>10</v>
      </c>
      <c r="Q10">
        <v>8</v>
      </c>
      <c r="R10">
        <v>8</v>
      </c>
      <c r="S10">
        <v>6</v>
      </c>
      <c r="U10" s="16">
        <v>40</v>
      </c>
      <c r="V10" s="16">
        <v>40</v>
      </c>
      <c r="W10" s="15">
        <v>10</v>
      </c>
    </row>
    <row r="11" spans="1:23" ht="16.2" x14ac:dyDescent="0.4">
      <c r="A11">
        <v>7</v>
      </c>
      <c r="B11" s="82" t="s">
        <v>120</v>
      </c>
      <c r="C11" s="33"/>
      <c r="D11" s="36"/>
      <c r="E11" s="39"/>
      <c r="F11" s="43"/>
      <c r="G11" s="48"/>
      <c r="H11" s="1"/>
      <c r="I11" s="45">
        <f t="shared" si="2"/>
        <v>0</v>
      </c>
      <c r="J11" s="46">
        <f t="shared" si="0"/>
        <v>0</v>
      </c>
      <c r="K11" s="8"/>
      <c r="L11" s="27">
        <f t="shared" si="1"/>
        <v>0</v>
      </c>
      <c r="M11" s="16"/>
      <c r="N11" s="16" t="s">
        <v>61</v>
      </c>
      <c r="O11" s="23">
        <v>25</v>
      </c>
      <c r="P11">
        <v>8</v>
      </c>
      <c r="Q11">
        <v>6</v>
      </c>
      <c r="R11">
        <v>6</v>
      </c>
      <c r="S11">
        <v>4</v>
      </c>
      <c r="U11" s="16">
        <v>35</v>
      </c>
      <c r="V11" s="16">
        <v>35</v>
      </c>
      <c r="W11" s="15">
        <v>8</v>
      </c>
    </row>
    <row r="12" spans="1:23" ht="16.2" x14ac:dyDescent="0.4">
      <c r="A12">
        <v>8</v>
      </c>
      <c r="B12" s="82" t="s">
        <v>121</v>
      </c>
      <c r="C12" s="33">
        <v>6</v>
      </c>
      <c r="D12" s="36"/>
      <c r="E12" s="39"/>
      <c r="F12" s="43"/>
      <c r="G12" s="48"/>
      <c r="H12" s="1"/>
      <c r="I12" s="45">
        <f>IF(C12=1,$O$4,IF(C12=2,$O$5,IF(C12=3,$O$6,IF(C12=4,$O$7,IF(C12=5,$O$8,IF(C12=6,$O$9,IF(C12=7,$O$10,IF(C12=8,$O$11,IF(C12=9,$O$12,IF(C12=10,$O$13,))))))))))</f>
        <v>35</v>
      </c>
      <c r="J12" s="46">
        <f t="shared" si="0"/>
        <v>0</v>
      </c>
      <c r="K12" s="8"/>
      <c r="L12" s="27">
        <f t="shared" si="1"/>
        <v>35</v>
      </c>
      <c r="M12" s="16"/>
      <c r="N12" s="15" t="s">
        <v>62</v>
      </c>
      <c r="O12" s="23">
        <v>20</v>
      </c>
      <c r="P12">
        <v>6</v>
      </c>
      <c r="Q12">
        <v>4</v>
      </c>
      <c r="R12">
        <v>4</v>
      </c>
      <c r="S12" s="19">
        <v>2</v>
      </c>
      <c r="U12" s="16">
        <v>30</v>
      </c>
      <c r="V12" s="16">
        <v>30</v>
      </c>
      <c r="W12" s="15">
        <v>5</v>
      </c>
    </row>
    <row r="13" spans="1:23" ht="16.2" x14ac:dyDescent="0.4">
      <c r="B13" s="4"/>
      <c r="C13" s="34"/>
      <c r="D13" s="37"/>
      <c r="E13" s="40"/>
      <c r="F13" s="44"/>
      <c r="G13" s="50"/>
      <c r="H13" s="1"/>
      <c r="I13" s="45"/>
      <c r="J13" s="31"/>
      <c r="K13" s="8"/>
      <c r="L13" s="27"/>
      <c r="N13" s="24" t="s">
        <v>63</v>
      </c>
      <c r="O13" s="24">
        <v>15</v>
      </c>
      <c r="P13" s="19">
        <v>4</v>
      </c>
      <c r="Q13" s="19">
        <v>2</v>
      </c>
      <c r="R13" s="19">
        <v>2</v>
      </c>
      <c r="S13" s="19">
        <v>1</v>
      </c>
      <c r="T13" s="19"/>
      <c r="U13" s="18">
        <v>25</v>
      </c>
      <c r="V13" s="18">
        <v>25</v>
      </c>
      <c r="W13" s="83">
        <v>3</v>
      </c>
    </row>
    <row r="14" spans="1:23" ht="16.2" x14ac:dyDescent="0.4">
      <c r="A14" s="52" t="s">
        <v>35</v>
      </c>
      <c r="B14" s="82" t="s">
        <v>122</v>
      </c>
      <c r="C14" s="80"/>
      <c r="D14" s="7"/>
      <c r="E14" s="7"/>
      <c r="F14" s="7"/>
      <c r="G14" s="7"/>
      <c r="H14" s="6">
        <v>1</v>
      </c>
      <c r="I14" s="13"/>
      <c r="J14" s="53"/>
      <c r="L14" s="28"/>
    </row>
    <row r="15" spans="1:23" x14ac:dyDescent="0.25">
      <c r="A15" s="52"/>
      <c r="B15" s="3" t="s">
        <v>183</v>
      </c>
      <c r="C15" s="173">
        <v>1</v>
      </c>
      <c r="D15" s="8"/>
      <c r="J15" s="52"/>
      <c r="K15" s="174">
        <f>IF(C15=1,$W$4,IF(C15=2,$W$5,IF(C15=3,$W$6,IF(C15=4,$W$7,IF(C15=5,$W$8,IF(C15=6,$W$9,IF(C15=7,$W$10,IF(C15=8,$W$11,IF(C15=9,$W$12,IF(C15=10,$W$13,))))))))))</f>
        <v>30</v>
      </c>
      <c r="L15" s="28"/>
    </row>
    <row r="16" spans="1:23" x14ac:dyDescent="0.25">
      <c r="B16" s="3" t="s">
        <v>4</v>
      </c>
      <c r="C16" s="94">
        <f>IF(COUNTA(C5:C13,C26:C29)=2,$O$33,IF(COUNTA(C5:C13,C26:C29)=3,$O$34,IF(COUNTA(C5:C13,C26:C29)=4,$O$35,IF(COUNTA(C5:C13,C26:C29)=5,$O$36,IF(COUNTA(C5:C13,C26:C29)=6,$O$37,IF(COUNTA(C5:C13,C26:C29)=7,$O$38,IF(COUNTA(C5:C13,C26:C29)=8,$O$39,IF(COUNTA(C5:C13,C26:C29)=9,$O$40,0))))))))</f>
        <v>10</v>
      </c>
      <c r="I16" s="52"/>
      <c r="J16" s="59"/>
      <c r="K16" s="175">
        <f>C16</f>
        <v>10</v>
      </c>
      <c r="L16" s="28"/>
    </row>
    <row r="17" spans="1:22" x14ac:dyDescent="0.25">
      <c r="B17" s="3" t="s">
        <v>6</v>
      </c>
      <c r="C17" s="94">
        <f>IF(COUNTA(D5:D13,D26:D29)=2,$P$33,IF(COUNTA(D5:D13,D26:D29)=3,$P$34,IF(COUNTA(D5:D13,D26:D29)=4,$P$35,IF(COUNTA(D5:D13,D26:D29)=5,$P$36,IF(COUNTA(D5:D13,D26:D29)=6,$P$37,IF(COUNTA(D5:D13,D26:D29)=7,$P$38,IF(COUNTA(D5:D13,D26:D29)=8,$P$39,IF(COUNTA(D5:D13,D26:D29)=9,$P$40,0))))))))</f>
        <v>10</v>
      </c>
      <c r="I17" s="52"/>
      <c r="J17" s="59"/>
      <c r="K17" s="56">
        <f>C17</f>
        <v>10</v>
      </c>
      <c r="L17" s="28"/>
    </row>
    <row r="18" spans="1:22" x14ac:dyDescent="0.25">
      <c r="B18" s="3" t="s">
        <v>5</v>
      </c>
      <c r="C18" s="94">
        <f>IF(COUNTA(E5:E13,E26:E29)=2,$Q$33,IF(COUNTA(E5:E13,E26:E29)=3,$Q$34,IF(COUNTA(E5:E13,E26:E29)=4,$Q$35,IF(COUNTA(E5:E13,E26:E29)=5,$Q$36,IF(COUNTA(E5:E13,E26:E29)=6,$Q$37,IF(COUNTA(E5:E13,E26:E29)=7,$Q$38,IF(COUNTA(E5:E13,E26:E29)=8,$Q$39,IF(COUNTA(E5:E13,E26:E29)=9,$Q$40,0))))))))</f>
        <v>20</v>
      </c>
      <c r="I18" s="52"/>
      <c r="J18" s="59"/>
      <c r="K18" s="57">
        <f t="shared" ref="K18:K21" si="3">C18</f>
        <v>20</v>
      </c>
      <c r="L18" s="28"/>
    </row>
    <row r="19" spans="1:22" x14ac:dyDescent="0.25">
      <c r="B19" s="3" t="s">
        <v>14</v>
      </c>
      <c r="C19" s="94">
        <f>IF(COUNTA(F5:F13,F26:F29)=2,$R$33,IF(COUNTA(F5:F13,F26:F29)=3,$R$34,IF(COUNTA(F5:F13,F26:F29)=4,$R$35,IF(COUNTA(F5:F13,F26:F29)=5,$R$36,IF(COUNTA(F5:F13,F26:F29)=6,$R$37,IF(COUNTA(F5:F13,F26:F29)=7,$R$38,IF(COUNTA(F5:F13,F26:F29)=8,$R$39,IF(COUNTA(F5:F13,F26:F29)=9,$R$40,0))))))))</f>
        <v>0</v>
      </c>
      <c r="I19" s="52"/>
      <c r="J19" s="59"/>
      <c r="K19" s="58">
        <f t="shared" si="3"/>
        <v>0</v>
      </c>
      <c r="L19" s="1"/>
    </row>
    <row r="20" spans="1:22" x14ac:dyDescent="0.25">
      <c r="B20" s="3" t="s">
        <v>38</v>
      </c>
      <c r="C20" s="94">
        <f>IF(COUNTA(G5:G13,G26:G29)=2,$S$33,IF(COUNTA(G5:G13,G26:G29)=3,$S$34,IF(COUNTA(G5:G13,G26:G29)=4,$S$35,IF(COUNTA(G5:G13,G26:G29)=5,$S$36,IF(COUNTA(G5:G13,G26:G29)=6,$S$37,IF(COUNTA(G5:G13,G26:G29)=7,$S$38,IF(COUNTA(G5:G13,G26:G29)=8,$S$39,IF(COUNTA(G5:G13,G26:G29)=9,$S$40,0))))))))</f>
        <v>10</v>
      </c>
      <c r="I20" s="52"/>
      <c r="J20" s="59"/>
      <c r="K20" s="41">
        <f t="shared" si="3"/>
        <v>10</v>
      </c>
      <c r="L20" s="28"/>
    </row>
    <row r="21" spans="1:22" x14ac:dyDescent="0.25">
      <c r="B21" s="3" t="s">
        <v>39</v>
      </c>
      <c r="C21" s="95">
        <f>IF(H14=1,$T$4,IF(H14=2,$T$5,IF(H14=3,$T$6,0)))</f>
        <v>10</v>
      </c>
      <c r="I21" s="52"/>
      <c r="J21" s="59"/>
      <c r="K21" s="78">
        <f t="shared" si="3"/>
        <v>10</v>
      </c>
      <c r="L21" s="1"/>
    </row>
    <row r="22" spans="1:22" x14ac:dyDescent="0.25">
      <c r="B22" s="3" t="s">
        <v>40</v>
      </c>
      <c r="C22" s="95">
        <v>0</v>
      </c>
      <c r="I22" s="52"/>
      <c r="J22" s="59"/>
      <c r="K22" s="77">
        <f>IF(C22=1,$T$33,0)</f>
        <v>0</v>
      </c>
      <c r="L22" s="27"/>
    </row>
    <row r="23" spans="1:22" x14ac:dyDescent="0.25">
      <c r="B23" s="3" t="s">
        <v>181</v>
      </c>
      <c r="C23" s="95">
        <v>0</v>
      </c>
      <c r="I23" s="52"/>
      <c r="J23" s="59"/>
      <c r="K23" s="77">
        <f>IF(C23=1,$V$33,0)</f>
        <v>0</v>
      </c>
      <c r="L23" s="27"/>
    </row>
    <row r="24" spans="1:22" ht="13.8" thickBot="1" x14ac:dyDescent="0.3">
      <c r="B24" s="3" t="s">
        <v>13</v>
      </c>
      <c r="C24" s="95">
        <v>0</v>
      </c>
      <c r="I24" s="52"/>
      <c r="J24" s="59"/>
      <c r="K24" s="71">
        <f>IF(C24=1,$U$33,0)</f>
        <v>0</v>
      </c>
      <c r="L24" s="28"/>
    </row>
    <row r="25" spans="1:22" x14ac:dyDescent="0.25">
      <c r="B25" s="3" t="s">
        <v>73</v>
      </c>
      <c r="C25" s="80"/>
      <c r="D25" s="70"/>
      <c r="E25" s="70"/>
      <c r="F25" s="70"/>
      <c r="G25" s="70"/>
      <c r="I25" s="54"/>
      <c r="J25" s="59"/>
      <c r="K25" s="92">
        <f>SUM(K15:K24)</f>
        <v>90</v>
      </c>
      <c r="L25" s="10"/>
    </row>
    <row r="26" spans="1:22" ht="16.2" x14ac:dyDescent="0.4">
      <c r="A26" s="62" t="s">
        <v>81</v>
      </c>
      <c r="B26" s="82" t="s">
        <v>123</v>
      </c>
      <c r="C26" s="88"/>
      <c r="D26" s="89"/>
      <c r="E26" s="90"/>
      <c r="F26" s="43"/>
      <c r="G26" s="48"/>
      <c r="I26" s="45">
        <f>IF(C26=1,$O$4,IF(C26=2,$O$5,IF(C26=3,$O$6,IF(C26=4,$O$7,IF(C26=5,$O$8,IF(C26=6,$O$9,IF(C26=7,$O$10,IF(C26=8,$O$11,IF(C26=9,$O$12,IF(C26=10,$O$13,))))))))))</f>
        <v>0</v>
      </c>
      <c r="J26" s="61">
        <f>IF(D26=1,$P$4,IF(D26=2,$P$5,IF(D26=3,$P$6,IF(D26=4,$P$7,IF(D26=5,$P$8,IF(D26=6,$P$9,IF(D26=7,$P$10,IF(D26=8,$P$11,IF(D26=9,$P$12,IF(D26=10,$P$13,))))))))))+IF(E26=1,$Q$4,IF(E26=2,$Q$5,IF(E26=3,$Q$6,IF(E26=4,$Q$7,IF(E26=5,$Q$8,IF(E26=6,$Q$9,IF(E26=7,$Q$10,IF(E26=8,$Q$11,IF(E26=9,$Q$12,IF(E26=10,$Q$13,"0"))))))))))+IF(F26=1,$R$4,IF(F26=2,$R$5,IF(F26=3,$R$6,IF(F26=4,$R$7,IF(F26=5,$R$8,IF(F26=6,$R$9,IF(F26=7,$R$10,IF(F26=8,$R$11,IF(F26=9,$R$12,IF(F26=10,$R$13,"0"))))))))))+IF(G26=1,$S$4,IF(G26=2,$S$5,IF(G26=3,$S$6,IF(G26=4,$S$7,IF(G26=5,$S$8,IF(G26=6,$S$9,IF(G26=7,$S$10,IF(G26=8,$S$11,IF(G26=9,$S$12,IF(G26=10,$S$13,"0"))))))))))</f>
        <v>0</v>
      </c>
      <c r="K26" s="9"/>
      <c r="L26" s="28">
        <f>J26+I26</f>
        <v>0</v>
      </c>
    </row>
    <row r="27" spans="1:22" ht="16.2" x14ac:dyDescent="0.4">
      <c r="A27" s="62" t="s">
        <v>71</v>
      </c>
      <c r="B27" s="82" t="s">
        <v>124</v>
      </c>
      <c r="C27" s="84"/>
      <c r="D27" s="85"/>
      <c r="E27" s="116"/>
      <c r="F27" s="43"/>
      <c r="G27" s="87"/>
      <c r="I27" s="45">
        <f>IF(C27=1,$O$4,IF(C27=2,$O$5,IF(C27=3,$O$6,IF(C27=4,$O$7,IF(C27=5,$O$8,IF(C27=6,$O$9,IF(C27=7,$O$10,IF(C27=8,$O$11,IF(C27=9,$O$12,IF(C27=10,$O$13,))))))))))</f>
        <v>0</v>
      </c>
      <c r="J27" s="46">
        <f>IF(D27=1,$P$4,IF(D27=2,$P$5,IF(D27=3,$P$6,IF(D27=4,$P$7,IF(D27=5,$P$8,IF(D27=6,$P$9,IF(D27=7,$P$10,IF(D27=8,$P$11,IF(D27=9,$P$12,IF(D27=10,$P$13,))))))))))+IF(E27=1,$Q$4,IF(E27=2,$Q$5,IF(E27=3,$Q$6,IF(E27=4,$Q$7,IF(E27=5,$Q$8,IF(E27=6,$Q$9,IF(E27=7,$Q$10,IF(E27=8,$Q$11,IF(E27=9,$Q$12,IF(E27=10,$Q$13,"0"))))))))))+IF(F27=1,$R$4,IF(F27=2,$R$5,IF(F27=3,$R$6,IF(F27=4,$R$7,IF(F27=5,$R$8,IF(F27=6,$R$9,IF(F27=7,$R$10,IF(F27=8,$R$11,IF(F27=9,$R$12,IF(F27=10,$R$13,"0"))))))))))+IF(G27=1,$S$4,IF(G27=2,$S$5,IF(G27=3,$S$6,IF(G27=4,$S$7,IF(G27=5,$S$8,IF(G27=6,$S$9,IF(G27=7,$S$10,IF(G27=8,$S$11,IF(G27=9,$S$12,IF(G27=10,$S$13,"0"))))))))))</f>
        <v>0</v>
      </c>
      <c r="K27" s="1"/>
      <c r="L27" s="28">
        <f>J27+I27</f>
        <v>0</v>
      </c>
    </row>
    <row r="28" spans="1:22" ht="16.2" x14ac:dyDescent="0.4">
      <c r="A28" s="62" t="s">
        <v>82</v>
      </c>
      <c r="B28" s="82" t="s">
        <v>125</v>
      </c>
      <c r="C28" s="84"/>
      <c r="D28" s="85"/>
      <c r="E28" s="86"/>
      <c r="F28" s="43"/>
      <c r="G28" s="87"/>
      <c r="I28" s="45">
        <f>IF(C28=1,$O$4,IF(C28=2,$O$5,IF(C28=3,$O$6,IF(C28=4,$O$7,IF(C28=5,$O$8,IF(C28=6,$O$9,IF(C28=7,$O$10,IF(C28=8,$O$11,IF(C28=9,$O$12,IF(C28=10,$O$13,))))))))))</f>
        <v>0</v>
      </c>
      <c r="J28" s="46">
        <f>IF(D28=1,$P$4,IF(D28=2,$P$5,IF(D28=3,$P$6,IF(D28=4,$P$7,IF(D28=5,$P$8,IF(D28=6,$P$9,IF(D28=7,$P$10,IF(D28=8,$P$11,IF(D28=9,$P$12,IF(D28=10,$P$13,))))))))))+IF(E28=1,$Q$4,IF(E28=2,$Q$5,IF(E28=3,$Q$6,IF(E28=4,$Q$7,IF(E28=5,$Q$8,IF(E28=6,$Q$9,IF(E28=7,$Q$10,IF(E28=8,$Q$11,IF(E28=9,$Q$12,IF(E28=10,$Q$13,"0"))))))))))+IF(F28=1,$R$4,IF(F28=2,$R$5,IF(F28=3,$R$6,IF(F28=4,$R$7,IF(F28=5,$R$8,IF(F28=6,$R$9,IF(F28=7,$R$10,IF(F28=8,$R$11,IF(F28=9,$R$12,IF(F28=10,$R$13,"0"))))))))))+IF(G28=1,$S$4,IF(G28=2,$S$5,IF(G28=3,$S$6,IF(G28=4,$S$7,IF(G28=5,$S$8,IF(G28=6,$S$9,IF(G28=7,$S$10,IF(G28=8,$S$11,IF(G28=9,$S$12,IF(G28=10,$S$13,"0"))))))))))</f>
        <v>0</v>
      </c>
      <c r="K28" s="1"/>
      <c r="L28" s="28">
        <f>J28+I28</f>
        <v>0</v>
      </c>
    </row>
    <row r="29" spans="1:22" ht="16.8" thickBot="1" x14ac:dyDescent="0.45">
      <c r="A29" s="62" t="s">
        <v>106</v>
      </c>
      <c r="B29" s="82" t="s">
        <v>126</v>
      </c>
      <c r="C29" s="34"/>
      <c r="D29" s="37"/>
      <c r="E29" s="60"/>
      <c r="F29" s="44"/>
      <c r="G29" s="50"/>
      <c r="I29" s="29">
        <f>IF(C29=1,$O$4,IF(C29=2,$O$5,IF(C29=3,$O$6,IF(C29=4,$O$7,IF(C29=5,$O$8,IF(C29=6,$O$9,IF(C29=7,$O$10,IF(C29=8,$O$11,IF(C29=9,$O$12,IF(C29=10,$O$13,))))))))))</f>
        <v>0</v>
      </c>
      <c r="J29" s="31">
        <f>IF(D29=1,$P$4,IF(D29=2,$P$5,IF(D29=3,$P$6,IF(D29=4,$P$7,IF(D29=5,$P$8,IF(D29=6,$P$9,IF(D29=7,$P$10,IF(D29=8,$P$11,IF(D29=9,$P$12,IF(D29=10,$P$13,))))))))))+IF(E29=1,$Q$4,IF(E29=2,$Q$5,IF(E29=3,$Q$6,IF(E29=4,$Q$7,IF(E29=5,$Q$8,IF(E29=6,$Q$9,IF(E29=7,$Q$10,IF(E29=8,$Q$11,IF(E29=9,$Q$12,IF(E29=10,$Q$13,"0"))))))))))+IF(F29=1,$R$4,IF(F29=2,$R$5,IF(F29=3,$R$6,IF(F29=4,$R$7,IF(F29=5,$R$8,IF(F29=6,$R$9,IF(F29=7,$R$10,IF(F29=8,$R$11,IF(F29=9,$R$12,IF(F29=10,$R$13,"0"))))))))))+IF(G29=1,$S$4,IF(G29=2,$S$5,IF(G29=3,$S$6,IF(G29=4,$S$7,IF(G29=5,$S$8,IF(G29=6,$S$9,IF(G29=7,$S$10,IF(G29=8,$S$11,IF(G29=9,$S$12,IF(G29=10,$S$13,"0"))))))))))</f>
        <v>0</v>
      </c>
      <c r="K29" s="1"/>
      <c r="L29" s="28">
        <f>J29+I29</f>
        <v>0</v>
      </c>
    </row>
    <row r="30" spans="1:22" ht="13.8" thickBot="1" x14ac:dyDescent="0.3">
      <c r="I30" s="53"/>
      <c r="J30" s="52"/>
      <c r="L30" s="51">
        <f>SUM(L5:L29)+(K25)</f>
        <v>309</v>
      </c>
    </row>
    <row r="31" spans="1:22" x14ac:dyDescent="0.25">
      <c r="V31" s="19"/>
    </row>
    <row r="32" spans="1:22" x14ac:dyDescent="0.25">
      <c r="C32" s="11" t="s">
        <v>10</v>
      </c>
      <c r="D32" s="11" t="s">
        <v>9</v>
      </c>
      <c r="E32" s="11" t="s">
        <v>11</v>
      </c>
      <c r="F32" s="11" t="s">
        <v>12</v>
      </c>
      <c r="G32" s="11" t="s">
        <v>37</v>
      </c>
      <c r="H32" s="12" t="s">
        <v>35</v>
      </c>
      <c r="I32" s="12" t="s">
        <v>1</v>
      </c>
      <c r="J32" s="11" t="s">
        <v>2</v>
      </c>
      <c r="K32" s="11" t="s">
        <v>69</v>
      </c>
      <c r="L32" s="11" t="s">
        <v>3</v>
      </c>
      <c r="M32" s="65"/>
      <c r="N32" s="14"/>
      <c r="O32" s="20" t="s">
        <v>47</v>
      </c>
      <c r="P32" s="21" t="s">
        <v>48</v>
      </c>
      <c r="Q32" s="21" t="s">
        <v>49</v>
      </c>
      <c r="R32" s="21" t="s">
        <v>53</v>
      </c>
      <c r="S32" s="21" t="s">
        <v>50</v>
      </c>
      <c r="T32" s="21" t="s">
        <v>52</v>
      </c>
      <c r="U32" s="21" t="s">
        <v>51</v>
      </c>
      <c r="V32" s="176" t="s">
        <v>184</v>
      </c>
    </row>
    <row r="33" spans="1:22" x14ac:dyDescent="0.25">
      <c r="A33" s="195" t="s">
        <v>41</v>
      </c>
      <c r="B33" s="196"/>
      <c r="I33" s="55"/>
      <c r="N33" s="23" t="s">
        <v>64</v>
      </c>
      <c r="O33" s="25">
        <v>10</v>
      </c>
      <c r="P33" s="25">
        <v>10</v>
      </c>
      <c r="Q33" s="25">
        <v>10</v>
      </c>
      <c r="R33" s="25">
        <v>10</v>
      </c>
      <c r="S33" s="25">
        <v>10</v>
      </c>
      <c r="T33" s="26">
        <v>30</v>
      </c>
      <c r="U33" s="26">
        <v>50</v>
      </c>
      <c r="V33" s="16">
        <v>30</v>
      </c>
    </row>
    <row r="34" spans="1:22" ht="16.2" x14ac:dyDescent="0.4">
      <c r="A34">
        <v>1</v>
      </c>
      <c r="B34" s="82" t="s">
        <v>96</v>
      </c>
      <c r="C34" s="32"/>
      <c r="D34" s="35">
        <v>4</v>
      </c>
      <c r="E34" s="38">
        <v>7</v>
      </c>
      <c r="F34" s="42">
        <v>4</v>
      </c>
      <c r="G34" s="49"/>
      <c r="H34" s="1"/>
      <c r="I34" s="45">
        <f>IF(C34=1,$O$4,IF(C34=2,$O$5,IF(C34=3,$O$6,IF(C34=4,$O$7,IF(C34=5,$O$8,IF(C34=6,$O$9,IF(C34=7,$O$10,IF(C34=8,$O$11,IF(C34=9,$O$12,IF(C34=10,$O$13,))))))))))</f>
        <v>0</v>
      </c>
      <c r="J34" s="30">
        <f>IF(D34=1,$P$4,IF(D34=2,$P$5,IF(D34=3,$P$6,IF(D34=4,$P$7,IF(D34=5,$P$8,IF(D34=6,$P$9,IF(D34=7,$P$10,IF(D34=8,$P$11,IF(D34=9,$P$12,IF(D34=10,$P$13,))))))))))+IF(E34=1,$Q$4,IF(E34=2,$Q$5,IF(E34=3,$Q$6,IF(E34=4,$Q$7,IF(E34=5,$Q$8,IF(E34=6,$Q$9,IF(E34=7,$Q$10,IF(E34=8,$Q$11,IF(E34=9,$Q$12,IF(E34=10,$Q$13,"0"))))))))))+IF(F34=1,$R$4,IF(F34=2,$R$5,IF(F34=3,$R$6,IF(F34=4,$R$7,IF(F34=5,$R$8,IF(F34=6,$R$9,IF(F34=7,$R$10,IF(F34=8,$R$11,IF(F34=9,$R$12,IF(F34=10,$R$13,"0"))))))))))+IF(G34=1,$S$4,IF(G34=2,$S$5,IF(G34=3,$S$6,IF(G34=4,$S$7,IF(G34=5,$S$8,IF(G34=6,$S$9,IF(G34=7,$S$10,IF(G34=8,$S$11,IF(G34=9,$S$12,IF(G34=10,$S$13,"0"))))))))))</f>
        <v>38</v>
      </c>
      <c r="K34" s="8"/>
      <c r="L34" s="9">
        <f>I34+J34</f>
        <v>38</v>
      </c>
      <c r="N34" s="23" t="s">
        <v>65</v>
      </c>
      <c r="O34" s="23">
        <v>20</v>
      </c>
      <c r="P34" s="23">
        <v>20</v>
      </c>
      <c r="Q34" s="23">
        <v>20</v>
      </c>
      <c r="R34" s="23">
        <v>20</v>
      </c>
      <c r="S34" s="23">
        <v>20</v>
      </c>
      <c r="V34" s="16"/>
    </row>
    <row r="35" spans="1:22" ht="16.2" x14ac:dyDescent="0.4">
      <c r="A35">
        <v>2</v>
      </c>
      <c r="B35" s="82" t="s">
        <v>102</v>
      </c>
      <c r="C35" s="33"/>
      <c r="D35" s="36"/>
      <c r="E35" s="39"/>
      <c r="F35" s="43"/>
      <c r="G35" s="48">
        <v>7</v>
      </c>
      <c r="H35" s="1"/>
      <c r="I35" s="45">
        <f>IF(C35=1,$O$4,IF(C35=2,$O$5,IF(C35=3,$O$6,IF(C35=4,$O$7,IF(C35=5,$O$8,IF(C35=6,$O$9,IF(C35=7,$O$10,IF(C35=8,$O$11,IF(C35=9,$O$12,IF(C35=10,$O$13,))))))))))</f>
        <v>0</v>
      </c>
      <c r="J35" s="46">
        <f t="shared" ref="J35:J41" si="4">IF(D35=1,$P$4,IF(D35=2,$P$5,IF(D35=3,$P$6,IF(D35=4,$P$7,IF(D35=5,$P$8,IF(D35=6,$P$9,IF(D35=7,$P$10,IF(D35=8,$P$11,IF(D35=9,$P$12,IF(D35=10,$P$13,))))))))))+IF(E35=1,$Q$4,IF(E35=2,$Q$5,IF(E35=3,$Q$6,IF(E35=4,$Q$7,IF(E35=5,$Q$8,IF(E35=6,$Q$9,IF(E35=7,$Q$10,IF(E35=8,$Q$11,IF(E35=9,$Q$12,IF(E35=10,$Q$13,"0"))))))))))+IF(F35=1,$R$4,IF(F35=2,$R$5,IF(F35=3,$R$6,IF(F35=4,$R$7,IF(F35=5,$R$8,IF(F35=6,$R$9,IF(F35=7,$R$10,IF(F35=8,$R$11,IF(F35=9,$R$12,IF(F35=10,$R$13,"0"))))))))))+IF(G35=1,$S$4,IF(G35=2,$S$5,IF(G35=3,$S$6,IF(G35=4,$S$7,IF(G35=5,$S$8,IF(G35=6,$S$9,IF(G35=7,$S$10,IF(G35=8,$S$11,IF(G35=9,$S$12,IF(G35=10,$S$13,"0"))))))))))</f>
        <v>6</v>
      </c>
      <c r="K35" s="8"/>
      <c r="L35" s="28">
        <f t="shared" ref="L35:L41" si="5">I35+J35</f>
        <v>6</v>
      </c>
      <c r="N35" s="23" t="s">
        <v>66</v>
      </c>
      <c r="O35" s="23">
        <v>40</v>
      </c>
      <c r="P35" s="23">
        <v>40</v>
      </c>
      <c r="Q35" s="23">
        <v>40</v>
      </c>
      <c r="R35" s="23">
        <v>40</v>
      </c>
      <c r="S35" s="23">
        <v>40</v>
      </c>
      <c r="V35" s="16"/>
    </row>
    <row r="36" spans="1:22" ht="16.2" x14ac:dyDescent="0.4">
      <c r="A36" s="62">
        <v>3</v>
      </c>
      <c r="B36" s="82" t="s">
        <v>130</v>
      </c>
      <c r="C36" s="33"/>
      <c r="D36" s="36">
        <v>10</v>
      </c>
      <c r="E36" s="39"/>
      <c r="F36" s="43"/>
      <c r="G36" s="48">
        <v>5</v>
      </c>
      <c r="H36" s="1"/>
      <c r="I36" s="45">
        <f>IF(C36=1,$O$4,IF(C36=2,$O$5,IF(C36=3,$O$6,IF(C36=4,$O$7,IF(C36=5,$O$8,IF(C36=6,$O$9,IF(C36=7,$O$10,IF(C36=8,$O$11,IF(C36=9,$O$12,IF(C36=10,$O$13,))))))))))</f>
        <v>0</v>
      </c>
      <c r="J36" s="46">
        <f t="shared" si="4"/>
        <v>14</v>
      </c>
      <c r="K36" s="8"/>
      <c r="L36" s="1">
        <f t="shared" si="5"/>
        <v>14</v>
      </c>
      <c r="N36" s="23" t="s">
        <v>67</v>
      </c>
      <c r="O36" s="23">
        <v>60</v>
      </c>
      <c r="P36" s="23">
        <v>60</v>
      </c>
      <c r="Q36" s="23">
        <v>60</v>
      </c>
      <c r="R36" s="23">
        <v>60</v>
      </c>
      <c r="S36" s="23">
        <v>60</v>
      </c>
      <c r="V36" s="16"/>
    </row>
    <row r="37" spans="1:22" ht="16.2" x14ac:dyDescent="0.4">
      <c r="A37">
        <v>4</v>
      </c>
      <c r="B37" s="82" t="s">
        <v>131</v>
      </c>
      <c r="C37" s="33"/>
      <c r="D37" s="36">
        <v>7</v>
      </c>
      <c r="E37" s="39">
        <v>10</v>
      </c>
      <c r="F37" s="43"/>
      <c r="G37" s="48">
        <v>3</v>
      </c>
      <c r="H37" s="1"/>
      <c r="I37" s="45">
        <f>IF(C37=1,$O$4,IF(C37=2,$O$5,IF(C37=3,$O$6,IF(C37=4,$O$7,IF(C37=5,$O$8,IF(C37=6,$O$9,IF(C37=7,$O$10,IF(C37=8,$O$11,IF(C37=9,$O$12,IF(C37=10,$O$13,))))))))))</f>
        <v>0</v>
      </c>
      <c r="J37" s="47">
        <f t="shared" si="4"/>
        <v>26</v>
      </c>
      <c r="K37" s="8"/>
      <c r="L37" s="27">
        <f t="shared" si="5"/>
        <v>26</v>
      </c>
      <c r="N37" s="15" t="s">
        <v>68</v>
      </c>
      <c r="O37" s="23">
        <v>80</v>
      </c>
      <c r="P37" s="15">
        <v>80</v>
      </c>
      <c r="Q37" s="23">
        <v>80</v>
      </c>
      <c r="R37" s="23">
        <v>80</v>
      </c>
      <c r="S37" s="23">
        <v>80</v>
      </c>
      <c r="V37" s="16"/>
    </row>
    <row r="38" spans="1:22" ht="16.2" x14ac:dyDescent="0.4">
      <c r="A38">
        <v>5</v>
      </c>
      <c r="B38" s="82" t="s">
        <v>132</v>
      </c>
      <c r="C38" s="33"/>
      <c r="D38" s="36"/>
      <c r="E38" s="39">
        <v>6</v>
      </c>
      <c r="F38" s="43"/>
      <c r="G38" s="48"/>
      <c r="H38" s="1"/>
      <c r="I38" s="45">
        <f t="shared" ref="I38" si="6">IF(C38=1,$O$4,IF(C38=2,$O$5,IF(C38=3,$O$6,IF(C38=4,$O$7,IF(C38=5,$O$8,IF(C38=6,$O$9,IF(C38=7,$O$10,IF(C38=8,$O$11,IF(C38=9,$O$12,IF(C38=10,$O$13,))))))))))</f>
        <v>0</v>
      </c>
      <c r="J38" s="46">
        <f t="shared" si="4"/>
        <v>10</v>
      </c>
      <c r="K38" s="8"/>
      <c r="L38" s="27">
        <f t="shared" si="5"/>
        <v>10</v>
      </c>
      <c r="N38" s="15" t="s">
        <v>79</v>
      </c>
      <c r="O38" s="15">
        <v>100</v>
      </c>
      <c r="P38" s="23">
        <v>100</v>
      </c>
      <c r="Q38" s="15">
        <v>100</v>
      </c>
      <c r="R38" s="15">
        <v>100</v>
      </c>
      <c r="S38" s="23">
        <v>100</v>
      </c>
      <c r="V38" s="16"/>
    </row>
    <row r="39" spans="1:22" ht="16.2" x14ac:dyDescent="0.4">
      <c r="A39">
        <v>6</v>
      </c>
      <c r="B39" s="82" t="s">
        <v>133</v>
      </c>
      <c r="C39" s="33"/>
      <c r="D39" s="36"/>
      <c r="E39" s="39"/>
      <c r="F39" s="43"/>
      <c r="G39" s="48">
        <v>8</v>
      </c>
      <c r="H39" s="1"/>
      <c r="I39" s="45">
        <f>IF(C39=1,$O$4,IF(C39=2,$O$5,IF(C39=3,$O$6,IF(C39=4,$O$7,IF(C39=5,$O$8,IF(C39=6,$O$9,IF(C39=7,$O$10,IF(C39=8,$O$11,IF(C39=9,$O$12,IF(C39=10,$O$13,))))))))))</f>
        <v>0</v>
      </c>
      <c r="J39" s="46">
        <f t="shared" si="4"/>
        <v>4</v>
      </c>
      <c r="K39" s="8"/>
      <c r="L39" s="27">
        <f t="shared" si="5"/>
        <v>4</v>
      </c>
      <c r="N39" s="15" t="s">
        <v>80</v>
      </c>
      <c r="O39" s="23">
        <v>120</v>
      </c>
      <c r="P39" s="23">
        <v>120</v>
      </c>
      <c r="Q39" s="23">
        <v>120</v>
      </c>
      <c r="R39" s="23">
        <v>120</v>
      </c>
      <c r="S39" s="23">
        <v>120</v>
      </c>
      <c r="V39" s="16"/>
    </row>
    <row r="40" spans="1:22" ht="16.2" x14ac:dyDescent="0.4">
      <c r="A40">
        <v>7</v>
      </c>
      <c r="B40" s="82" t="s">
        <v>111</v>
      </c>
      <c r="C40" s="33">
        <v>5</v>
      </c>
      <c r="D40" s="36"/>
      <c r="E40" s="39"/>
      <c r="F40" s="43"/>
      <c r="G40" s="48"/>
      <c r="H40" s="1"/>
      <c r="I40" s="45">
        <f t="shared" ref="I40" si="7">IF(C40=1,$O$4,IF(C40=2,$O$5,IF(C40=3,$O$6,IF(C40=4,$O$7,IF(C40=5,$O$8,IF(C40=6,$O$9,IF(C40=7,$O$10,IF(C40=8,$O$11,IF(C40=9,$O$12,IF(C40=10,$O$13,))))))))))</f>
        <v>40</v>
      </c>
      <c r="J40" s="46">
        <f t="shared" si="4"/>
        <v>0</v>
      </c>
      <c r="K40" s="8"/>
      <c r="L40" s="27">
        <f t="shared" si="5"/>
        <v>40</v>
      </c>
      <c r="N40" s="83"/>
      <c r="O40" s="24"/>
      <c r="P40" s="24"/>
      <c r="Q40" s="24"/>
      <c r="R40" s="24"/>
      <c r="S40" s="24"/>
      <c r="T40" s="19"/>
      <c r="U40" s="19"/>
      <c r="V40" s="18"/>
    </row>
    <row r="41" spans="1:22" ht="16.2" x14ac:dyDescent="0.4">
      <c r="A41">
        <v>8</v>
      </c>
      <c r="B41" s="82" t="s">
        <v>134</v>
      </c>
      <c r="C41" s="33"/>
      <c r="D41" s="36"/>
      <c r="E41" s="39"/>
      <c r="F41" s="43"/>
      <c r="G41" s="48"/>
      <c r="H41" s="1"/>
      <c r="I41" s="45">
        <f>IF(C41=1,$O$4,IF(C41=2,$O$5,IF(C41=3,$O$6,IF(C41=4,$O$7,IF(C41=5,$O$8,IF(C41=6,$O$9,IF(C41=7,$O$10,IF(C41=8,$O$11,IF(C41=9,$O$12,IF(C41=10,$O$13,))))))))))</f>
        <v>0</v>
      </c>
      <c r="J41" s="46">
        <f t="shared" si="4"/>
        <v>0</v>
      </c>
      <c r="K41" s="8"/>
      <c r="L41" s="27">
        <f t="shared" si="5"/>
        <v>0</v>
      </c>
    </row>
    <row r="42" spans="1:22" ht="16.2" x14ac:dyDescent="0.4">
      <c r="B42" s="4"/>
      <c r="C42" s="34"/>
      <c r="D42" s="37"/>
      <c r="E42" s="40"/>
      <c r="F42" s="44"/>
      <c r="G42" s="50"/>
      <c r="H42" s="1"/>
      <c r="I42" s="45"/>
      <c r="J42" s="31"/>
      <c r="K42" s="8"/>
      <c r="L42" s="27"/>
    </row>
    <row r="43" spans="1:22" ht="16.2" x14ac:dyDescent="0.4">
      <c r="A43" s="52" t="s">
        <v>35</v>
      </c>
      <c r="B43" s="82" t="s">
        <v>122</v>
      </c>
      <c r="C43" s="80"/>
      <c r="D43" s="7"/>
      <c r="E43" s="7"/>
      <c r="F43" s="7"/>
      <c r="G43" s="7"/>
      <c r="H43" s="6">
        <v>1</v>
      </c>
      <c r="I43" s="13"/>
      <c r="J43" s="53"/>
      <c r="L43" s="28"/>
    </row>
    <row r="44" spans="1:22" x14ac:dyDescent="0.25">
      <c r="A44" s="52"/>
      <c r="B44" s="3" t="s">
        <v>183</v>
      </c>
      <c r="C44" s="173">
        <v>1</v>
      </c>
      <c r="D44" s="8"/>
      <c r="J44" s="52"/>
      <c r="K44" s="174">
        <f>IF(C44=1,$W$4,IF(C44=2,$W$5,IF(C44=3,$W$6,IF(C44=4,$W$7,IF(C44=5,$W$8,IF(C44=6,$W$9,IF(C44=7,$W$10,IF(C44=8,$W$11,IF(C44=9,$W$12,IF(C44=10,$W$13,))))))))))</f>
        <v>30</v>
      </c>
      <c r="L44" s="28"/>
    </row>
    <row r="45" spans="1:22" x14ac:dyDescent="0.25">
      <c r="B45" s="3" t="s">
        <v>4</v>
      </c>
      <c r="C45" s="94">
        <f>IF(COUNTA(C34:C42,C55:C58)=2,$O$33,IF(COUNTA(C34:C42,C55:C58)=3,$O$34,IF(COUNTA(C34:C42,C55:C58)=4,$O$35,IF(COUNTA(C34:C42,C55:C58)=5,$O$36,IF(COUNTA(C34:C42,C55:C58)=6,$O$37,IF(COUNTA(C34:C42,C55:C58)=7,$O$38,IF(COUNTA(C34:C42,C55:C58)=8,$O$39,IF(COUNTA(C34:C42,C55:C58)=9,$O$40,0))))))))</f>
        <v>0</v>
      </c>
      <c r="I45" s="52"/>
      <c r="J45" s="59"/>
      <c r="K45" s="175">
        <f>C45</f>
        <v>0</v>
      </c>
      <c r="L45" s="28"/>
    </row>
    <row r="46" spans="1:22" x14ac:dyDescent="0.25">
      <c r="B46" s="3" t="s">
        <v>6</v>
      </c>
      <c r="C46" s="94">
        <f>IF(COUNTA(D34:D42,D55:D58)=2,$P$33,IF(COUNTA(D34:D42,D55:D58)=3,$P$34,IF(COUNTA(D34:D42,D55:D58)=4,$P$35,IF(COUNTA(D34:D42,D55:D58)=5,$P$36,IF(COUNTA(D34:D42,D55:D58)=6,$P$37,IF(COUNTA(D34:D42,D55:D58)=7,$P$38,IF(COUNTA(D34:D42,D55:D58)=8,$P$39,IF(COUNTA(D34:D42,D55:D58)=9,$P$40,0))))))))</f>
        <v>20</v>
      </c>
      <c r="I46" s="52"/>
      <c r="J46" s="59"/>
      <c r="K46" s="56">
        <f>C46</f>
        <v>20</v>
      </c>
      <c r="L46" s="28"/>
    </row>
    <row r="47" spans="1:22" x14ac:dyDescent="0.25">
      <c r="B47" s="3" t="s">
        <v>5</v>
      </c>
      <c r="C47" s="94">
        <f>IF(COUNTA(E34:E42,E55:E58)=2,$Q$33,IF(COUNTA(E34:E42,E55:E58)=3,$Q$34,IF(COUNTA(E34:E42,E55:E58)=4,$Q$35,IF(COUNTA(E34:E42,E55:E58)=5,$Q$36,IF(COUNTA(E34:E42,E55:E58)=6,$Q$37,IF(COUNTA(E34:E42,E55:E58)=7,$Q$38,IF(COUNTA(E34:E42,E55:E58)=8,$Q$39,IF(COUNTA(E34:E42,E55:E58)=9,$Q$40,0))))))))</f>
        <v>20</v>
      </c>
      <c r="I47" s="52"/>
      <c r="J47" s="59"/>
      <c r="K47" s="57">
        <f t="shared" ref="K47:K50" si="8">C47</f>
        <v>20</v>
      </c>
      <c r="L47" s="28"/>
    </row>
    <row r="48" spans="1:22" x14ac:dyDescent="0.25">
      <c r="B48" s="3" t="s">
        <v>14</v>
      </c>
      <c r="C48" s="94">
        <f>IF(COUNTA(F34:F42,F55:F58)=2,$R$33,IF(COUNTA(F34:F42,F55:F58)=3,$R$34,IF(COUNTA(F34:F42,F55:F58)=4,$R$35,IF(COUNTA(F34:F42,F55:F58)=5,$R$36,IF(COUNTA(F34:F42,F55:F58)=6,$R$37,IF(COUNTA(F34:F42,F55:F58)=7,$R$38,IF(COUNTA(F34:F42,F55:F58)=8,$R$39,IF(COUNTA(F34:F42,F55:F58)=9,$R$40,0))))))))</f>
        <v>0</v>
      </c>
      <c r="I48" s="52"/>
      <c r="J48" s="59"/>
      <c r="K48" s="58">
        <f t="shared" si="8"/>
        <v>0</v>
      </c>
      <c r="L48" s="1"/>
    </row>
    <row r="49" spans="1:13" x14ac:dyDescent="0.25">
      <c r="B49" s="3" t="s">
        <v>38</v>
      </c>
      <c r="C49" s="94">
        <f>IF(COUNTA(G34:G42,G55:G58)=2,$S$33,IF(COUNTA(G34:G42,G55:G58)=3,$S$34,IF(COUNTA(G34:G42,G55:G58)=4,$S$35,IF(COUNTA(G34:G42,G55:G58)=5,$S$36,IF(COUNTA(G34:G42,G55:G58)=6,$S$37,IF(COUNTA(G34:G42,G55:G58)=7,$S$38,IF(COUNTA(G34:G42,G55:G58)=8,$S$39,IF(COUNTA(G34:G42,G55:G58)=9,$S$40,0))))))))</f>
        <v>40</v>
      </c>
      <c r="I49" s="52"/>
      <c r="J49" s="59"/>
      <c r="K49" s="41">
        <f t="shared" si="8"/>
        <v>40</v>
      </c>
      <c r="L49" s="28"/>
    </row>
    <row r="50" spans="1:13" x14ac:dyDescent="0.25">
      <c r="B50" s="3" t="s">
        <v>39</v>
      </c>
      <c r="C50" s="95">
        <f>IF(H43=1,$T$4,IF(H43=2,$T$5,IF(H43=3,$T$6,0)))</f>
        <v>10</v>
      </c>
      <c r="I50" s="52"/>
      <c r="J50" s="59"/>
      <c r="K50" s="78">
        <f t="shared" si="8"/>
        <v>10</v>
      </c>
      <c r="L50" s="1"/>
    </row>
    <row r="51" spans="1:13" x14ac:dyDescent="0.25">
      <c r="B51" s="3" t="s">
        <v>40</v>
      </c>
      <c r="C51" s="95">
        <v>0</v>
      </c>
      <c r="I51" s="52"/>
      <c r="J51" s="59"/>
      <c r="K51" s="77">
        <f>IF(C51=1,$T$33,0)</f>
        <v>0</v>
      </c>
      <c r="L51" s="27"/>
    </row>
    <row r="52" spans="1:13" x14ac:dyDescent="0.25">
      <c r="B52" s="3" t="s">
        <v>181</v>
      </c>
      <c r="C52" s="95">
        <v>0</v>
      </c>
      <c r="I52" s="52"/>
      <c r="J52" s="59"/>
      <c r="K52" s="77">
        <f>IF(C52=1,$V$33,0)</f>
        <v>0</v>
      </c>
      <c r="L52" s="27"/>
    </row>
    <row r="53" spans="1:13" ht="13.8" thickBot="1" x14ac:dyDescent="0.3">
      <c r="B53" s="3" t="s">
        <v>13</v>
      </c>
      <c r="C53" s="95">
        <v>0</v>
      </c>
      <c r="I53" s="52"/>
      <c r="J53" s="59"/>
      <c r="K53" s="71">
        <f>IF(C53=1,$U$33,0)</f>
        <v>0</v>
      </c>
      <c r="L53" s="28"/>
    </row>
    <row r="54" spans="1:13" x14ac:dyDescent="0.25">
      <c r="B54" s="3" t="s">
        <v>73</v>
      </c>
      <c r="C54" s="80"/>
      <c r="D54" s="70"/>
      <c r="E54" s="70"/>
      <c r="F54" s="70"/>
      <c r="G54" s="70"/>
      <c r="I54" s="54"/>
      <c r="J54" s="59"/>
      <c r="K54" s="92">
        <f>SUM(K44:K53)</f>
        <v>120</v>
      </c>
      <c r="L54" s="10"/>
    </row>
    <row r="55" spans="1:13" ht="16.2" x14ac:dyDescent="0.4">
      <c r="A55" s="62" t="s">
        <v>81</v>
      </c>
      <c r="B55" s="82" t="s">
        <v>136</v>
      </c>
      <c r="C55" s="88"/>
      <c r="D55" s="89"/>
      <c r="E55" s="90"/>
      <c r="F55" s="43"/>
      <c r="G55" s="48"/>
      <c r="I55" s="45">
        <f>IF(C55=1,$O$4,IF(C55=2,$O$5,IF(C55=3,$O$6,IF(C55=4,$O$7,IF(C55=5,$O$8,IF(C55=6,$O$9,IF(C55=7,$O$10,IF(C55=8,$O$11,IF(C55=9,$O$12,IF(C55=10,$O$13,))))))))))</f>
        <v>0</v>
      </c>
      <c r="J55" s="61">
        <f>IF(D55=1,$P$4,IF(D55=2,$P$5,IF(D55=3,$P$6,IF(D55=4,$P$7,IF(D55=5,$P$8,IF(D55=6,$P$9,IF(D55=7,$P$10,IF(D55=8,$P$11,IF(D55=9,$P$12,IF(D55=10,$P$13,))))))))))+IF(E55=1,$Q$4,IF(E55=2,$Q$5,IF(E55=3,$Q$6,IF(E55=4,$Q$7,IF(E55=5,$Q$8,IF(E55=6,$Q$9,IF(E55=7,$Q$10,IF(E55=8,$Q$11,IF(E55=9,$Q$12,IF(E55=10,$Q$13,"0"))))))))))+IF(F55=1,$R$4,IF(F55=2,$R$5,IF(F55=3,$R$6,IF(F55=4,$R$7,IF(F55=5,$R$8,IF(F55=6,$R$9,IF(F55=7,$R$10,IF(F55=8,$R$11,IF(F55=9,$R$12,IF(F55=10,$R$13,"0"))))))))))+IF(G55=1,$S$4,IF(G55=2,$S$5,IF(G55=3,$S$6,IF(G55=4,$S$7,IF(G55=5,$S$8,IF(G55=6,$S$9,IF(G55=7,$S$10,IF(G55=8,$S$11,IF(G55=9,$S$12,IF(G55=10,$S$13,"0"))))))))))</f>
        <v>0</v>
      </c>
      <c r="K55" s="9"/>
      <c r="L55" s="28">
        <f>J55+I55</f>
        <v>0</v>
      </c>
    </row>
    <row r="56" spans="1:13" ht="16.2" x14ac:dyDescent="0.4">
      <c r="A56" s="62" t="s">
        <v>71</v>
      </c>
      <c r="B56" s="82" t="s">
        <v>138</v>
      </c>
      <c r="C56" s="84"/>
      <c r="D56" s="85"/>
      <c r="E56" s="116"/>
      <c r="F56" s="43"/>
      <c r="G56" s="87"/>
      <c r="I56" s="45">
        <f>IF(C56=1,$O$4,IF(C56=2,$O$5,IF(C56=3,$O$6,IF(C56=4,$O$7,IF(C56=5,$O$8,IF(C56=6,$O$9,IF(C56=7,$O$10,IF(C56=8,$O$11,IF(C56=9,$O$12,IF(C56=10,$O$13,))))))))))</f>
        <v>0</v>
      </c>
      <c r="J56" s="46">
        <f>IF(D56=1,$P$4,IF(D56=2,$P$5,IF(D56=3,$P$6,IF(D56=4,$P$7,IF(D56=5,$P$8,IF(D56=6,$P$9,IF(D56=7,$P$10,IF(D56=8,$P$11,IF(D56=9,$P$12,IF(D56=10,$P$13,))))))))))+IF(E56=1,$Q$4,IF(E56=2,$Q$5,IF(E56=3,$Q$6,IF(E56=4,$Q$7,IF(E56=5,$Q$8,IF(E56=6,$Q$9,IF(E56=7,$Q$10,IF(E56=8,$Q$11,IF(E56=9,$Q$12,IF(E56=10,$Q$13,"0"))))))))))+IF(F56=1,$R$4,IF(F56=2,$R$5,IF(F56=3,$R$6,IF(F56=4,$R$7,IF(F56=5,$R$8,IF(F56=6,$R$9,IF(F56=7,$R$10,IF(F56=8,$R$11,IF(F56=9,$R$12,IF(F56=10,$R$13,"0"))))))))))+IF(G56=1,$S$4,IF(G56=2,$S$5,IF(G56=3,$S$6,IF(G56=4,$S$7,IF(G56=5,$S$8,IF(G56=6,$S$9,IF(G56=7,$S$10,IF(G56=8,$S$11,IF(G56=9,$S$12,IF(G56=10,$S$13,"0"))))))))))</f>
        <v>0</v>
      </c>
      <c r="K56" s="1"/>
      <c r="L56" s="28">
        <f>J56+I56</f>
        <v>0</v>
      </c>
    </row>
    <row r="57" spans="1:13" ht="16.2" x14ac:dyDescent="0.4">
      <c r="A57" s="62" t="s">
        <v>82</v>
      </c>
      <c r="B57" s="82" t="s">
        <v>137</v>
      </c>
      <c r="C57" s="84"/>
      <c r="D57" s="85"/>
      <c r="E57" s="86"/>
      <c r="F57" s="43"/>
      <c r="G57" s="87"/>
      <c r="I57" s="45">
        <f>IF(C57=1,$O$4,IF(C57=2,$O$5,IF(C57=3,$O$6,IF(C57=4,$O$7,IF(C57=5,$O$8,IF(C57=6,$O$9,IF(C57=7,$O$10,IF(C57=8,$O$11,IF(C57=9,$O$12,IF(C57=10,$O$13,))))))))))</f>
        <v>0</v>
      </c>
      <c r="J57" s="46">
        <f>IF(D57=1,$P$4,IF(D57=2,$P$5,IF(D57=3,$P$6,IF(D57=4,$P$7,IF(D57=5,$P$8,IF(D57=6,$P$9,IF(D57=7,$P$10,IF(D57=8,$P$11,IF(D57=9,$P$12,IF(D57=10,$P$13,))))))))))+IF(E57=1,$Q$4,IF(E57=2,$Q$5,IF(E57=3,$Q$6,IF(E57=4,$Q$7,IF(E57=5,$Q$8,IF(E57=6,$Q$9,IF(E57=7,$Q$10,IF(E57=8,$Q$11,IF(E57=9,$Q$12,IF(E57=10,$Q$13,"0"))))))))))+IF(F57=1,$R$4,IF(F57=2,$R$5,IF(F57=3,$R$6,IF(F57=4,$R$7,IF(F57=5,$R$8,IF(F57=6,$R$9,IF(F57=7,$R$10,IF(F57=8,$R$11,IF(F57=9,$R$12,IF(F57=10,$R$13,"0"))))))))))+IF(G57=1,$S$4,IF(G57=2,$S$5,IF(G57=3,$S$6,IF(G57=4,$S$7,IF(G57=5,$S$8,IF(G57=6,$S$9,IF(G57=7,$S$10,IF(G57=8,$S$11,IF(G57=9,$S$12,IF(G57=10,$S$13,"0"))))))))))</f>
        <v>0</v>
      </c>
      <c r="K57" s="1"/>
      <c r="L57" s="28">
        <f>J57+I57</f>
        <v>0</v>
      </c>
    </row>
    <row r="58" spans="1:13" ht="16.8" thickBot="1" x14ac:dyDescent="0.45">
      <c r="A58" s="62" t="s">
        <v>106</v>
      </c>
      <c r="B58" s="82" t="s">
        <v>114</v>
      </c>
      <c r="C58" s="34"/>
      <c r="D58" s="37"/>
      <c r="E58" s="60"/>
      <c r="F58" s="44"/>
      <c r="G58" s="50"/>
      <c r="I58" s="29">
        <f>IF(C58=1,$O$4,IF(C58=2,$O$5,IF(C58=3,$O$6,IF(C58=4,$O$7,IF(C58=5,$O$8,IF(C58=6,$O$9,IF(C58=7,$O$10,IF(C58=8,$O$11,IF(C58=9,$O$12,IF(C58=10,$O$13,))))))))))</f>
        <v>0</v>
      </c>
      <c r="J58" s="31">
        <f>IF(D58=1,$P$4,IF(D58=2,$P$5,IF(D58=3,$P$6,IF(D58=4,$P$7,IF(D58=5,$P$8,IF(D58=6,$P$9,IF(D58=7,$P$10,IF(D58=8,$P$11,IF(D58=9,$P$12,IF(D58=10,$P$13,))))))))))+IF(E58=1,$Q$4,IF(E58=2,$Q$5,IF(E58=3,$Q$6,IF(E58=4,$Q$7,IF(E58=5,$Q$8,IF(E58=6,$Q$9,IF(E58=7,$Q$10,IF(E58=8,$Q$11,IF(E58=9,$Q$12,IF(E58=10,$Q$13,"0"))))))))))+IF(F58=1,$R$4,IF(F58=2,$R$5,IF(F58=3,$R$6,IF(F58=4,$R$7,IF(F58=5,$R$8,IF(F58=6,$R$9,IF(F58=7,$R$10,IF(F58=8,$R$11,IF(F58=9,$R$12,IF(F58=10,$R$13,"0"))))))))))+IF(G58=1,$S$4,IF(G58=2,$S$5,IF(G58=3,$S$6,IF(G58=4,$S$7,IF(G58=5,$S$8,IF(G58=6,$S$9,IF(G58=7,$S$10,IF(G58=8,$S$11,IF(G58=9,$S$12,IF(G58=10,$S$13,"0"))))))))))</f>
        <v>0</v>
      </c>
      <c r="K58" s="1"/>
      <c r="L58" s="28">
        <f>J58+I58</f>
        <v>0</v>
      </c>
    </row>
    <row r="59" spans="1:13" ht="13.8" thickBot="1" x14ac:dyDescent="0.3">
      <c r="I59" s="53"/>
      <c r="J59" s="52"/>
      <c r="L59" s="51">
        <f>SUM(L34:L58)+(K54)</f>
        <v>258</v>
      </c>
      <c r="M59" s="65"/>
    </row>
    <row r="61" spans="1:13" x14ac:dyDescent="0.25">
      <c r="C61" s="11" t="s">
        <v>10</v>
      </c>
      <c r="D61" s="11" t="s">
        <v>9</v>
      </c>
      <c r="E61" s="11" t="s">
        <v>11</v>
      </c>
      <c r="F61" s="11" t="s">
        <v>12</v>
      </c>
      <c r="G61" s="11" t="s">
        <v>37</v>
      </c>
      <c r="H61" s="12" t="s">
        <v>35</v>
      </c>
      <c r="I61" s="12" t="s">
        <v>1</v>
      </c>
      <c r="J61" s="11" t="s">
        <v>2</v>
      </c>
      <c r="K61" s="11" t="s">
        <v>69</v>
      </c>
      <c r="L61" s="11" t="s">
        <v>3</v>
      </c>
    </row>
    <row r="62" spans="1:13" x14ac:dyDescent="0.25">
      <c r="A62" s="195" t="s">
        <v>7</v>
      </c>
      <c r="B62" s="196"/>
      <c r="I62" s="55"/>
    </row>
    <row r="63" spans="1:13" ht="16.2" x14ac:dyDescent="0.4">
      <c r="A63">
        <v>1</v>
      </c>
      <c r="B63" s="82" t="s">
        <v>108</v>
      </c>
      <c r="C63" s="32"/>
      <c r="D63" s="35">
        <v>2</v>
      </c>
      <c r="E63" s="38">
        <v>9</v>
      </c>
      <c r="F63" s="42"/>
      <c r="G63" s="49">
        <v>1</v>
      </c>
      <c r="H63" s="1"/>
      <c r="I63" s="45">
        <f>IF(C63=1,$O$4,IF(C63=2,$O$5,IF(C63=3,$O$6,IF(C63=4,$O$7,IF(C63=5,$O$8,IF(C63=6,$O$9,IF(C63=7,$O$10,IF(C63=8,$O$11,IF(C63=9,$O$12,IF(C63=10,$O$13,))))))))))</f>
        <v>0</v>
      </c>
      <c r="J63" s="30">
        <f>IF(D63=1,$P$4,IF(D63=2,$P$5,IF(D63=3,$P$6,IF(D63=4,$P$7,IF(D63=5,$P$8,IF(D63=6,$P$9,IF(D63=7,$P$10,IF(D63=8,$P$11,IF(D63=9,$P$12,IF(D63=10,$P$13,))))))))))+IF(E63=1,$Q$4,IF(E63=2,$Q$5,IF(E63=3,$Q$6,IF(E63=4,$Q$7,IF(E63=5,$Q$8,IF(E63=6,$Q$9,IF(E63=7,$Q$10,IF(E63=8,$Q$11,IF(E63=9,$Q$12,IF(E63=10,$Q$13,"0"))))))))))+IF(F63=1,$R$4,IF(F63=2,$R$5,IF(F63=3,$R$6,IF(F63=4,$R$7,IF(F63=5,$R$8,IF(F63=6,$R$9,IF(F63=7,$R$10,IF(F63=8,$R$11,IF(F63=9,$R$12,IF(F63=10,$R$13,"0"))))))))))+IF(G63=1,$S$4,IF(G63=2,$S$5,IF(G63=3,$S$6,IF(G63=4,$S$7,IF(G63=5,$S$8,IF(G63=6,$S$9,IF(G63=7,$S$10,IF(G63=8,$S$11,IF(G63=9,$S$12,IF(G63=10,$S$13,"0"))))))))))</f>
        <v>42</v>
      </c>
      <c r="K63" s="8"/>
      <c r="L63" s="9">
        <f>I63+J63</f>
        <v>42</v>
      </c>
    </row>
    <row r="64" spans="1:13" ht="16.2" x14ac:dyDescent="0.4">
      <c r="A64">
        <v>2</v>
      </c>
      <c r="B64" s="82" t="s">
        <v>109</v>
      </c>
      <c r="C64" s="33"/>
      <c r="D64" s="36">
        <v>5</v>
      </c>
      <c r="E64" s="39">
        <v>4</v>
      </c>
      <c r="F64" s="43"/>
      <c r="G64" s="48"/>
      <c r="H64" s="1"/>
      <c r="I64" s="45">
        <f>IF(C64=1,$O$4,IF(C64=2,$O$5,IF(C64=3,$O$6,IF(C64=4,$O$7,IF(C64=5,$O$8,IF(C64=6,$O$9,IF(C64=7,$O$10,IF(C64=8,$O$11,IF(C64=9,$O$12,IF(C64=10,$O$13,))))))))))</f>
        <v>0</v>
      </c>
      <c r="J64" s="46">
        <f t="shared" ref="J64:J70" si="9">IF(D64=1,$P$4,IF(D64=2,$P$5,IF(D64=3,$P$6,IF(D64=4,$P$7,IF(D64=5,$P$8,IF(D64=6,$P$9,IF(D64=7,$P$10,IF(D64=8,$P$11,IF(D64=9,$P$12,IF(D64=10,$P$13,))))))))))+IF(E64=1,$Q$4,IF(E64=2,$Q$5,IF(E64=3,$Q$6,IF(E64=4,$Q$7,IF(E64=5,$Q$8,IF(E64=6,$Q$9,IF(E64=7,$Q$10,IF(E64=8,$Q$11,IF(E64=9,$Q$12,IF(E64=10,$Q$13,"0"))))))))))+IF(F64=1,$R$4,IF(F64=2,$R$5,IF(F64=3,$R$6,IF(F64=4,$R$7,IF(F64=5,$R$8,IF(F64=6,$R$9,IF(F64=7,$R$10,IF(F64=8,$R$11,IF(F64=9,$R$12,IF(F64=10,$R$13,"0"))))))))))+IF(G64=1,$S$4,IF(G64=2,$S$5,IF(G64=3,$S$6,IF(G64=4,$S$7,IF(G64=5,$S$8,IF(G64=6,$S$9,IF(G64=7,$S$10,IF(G64=8,$S$11,IF(G64=9,$S$12,IF(G64=10,$S$13,"0"))))))))))</f>
        <v>28</v>
      </c>
      <c r="K64" s="8"/>
      <c r="L64" s="28">
        <f t="shared" ref="L64:L70" si="10">I64+J64</f>
        <v>28</v>
      </c>
    </row>
    <row r="65" spans="1:12" ht="16.2" x14ac:dyDescent="0.4">
      <c r="A65">
        <v>3</v>
      </c>
      <c r="B65" s="4" t="s">
        <v>95</v>
      </c>
      <c r="C65" s="33">
        <v>2</v>
      </c>
      <c r="D65" s="36"/>
      <c r="E65" s="39"/>
      <c r="F65" s="43"/>
      <c r="G65" s="48"/>
      <c r="H65" s="1"/>
      <c r="I65" s="45">
        <f>IF(C65=1,$O$4,IF(C65=2,$O$5,IF(C65=3,$O$6,IF(C65=4,$O$7,IF(C65=5,$O$8,IF(C65=6,$O$9,IF(C65=7,$O$10,IF(C65=8,$O$11,IF(C65=9,$O$12,IF(C65=10,$O$13,))))))))))</f>
        <v>60</v>
      </c>
      <c r="J65" s="46">
        <f t="shared" si="9"/>
        <v>0</v>
      </c>
      <c r="K65" s="8"/>
      <c r="L65" s="1">
        <f t="shared" si="10"/>
        <v>60</v>
      </c>
    </row>
    <row r="66" spans="1:12" ht="16.2" x14ac:dyDescent="0.4">
      <c r="A66">
        <v>4</v>
      </c>
      <c r="B66" s="4" t="s">
        <v>139</v>
      </c>
      <c r="C66" s="33"/>
      <c r="D66" s="36"/>
      <c r="E66" s="39"/>
      <c r="F66" s="43">
        <v>3</v>
      </c>
      <c r="G66" s="48">
        <v>6</v>
      </c>
      <c r="H66" s="1"/>
      <c r="I66" s="45">
        <f>IF(C66=1,$O$4,IF(C66=2,$O$5,IF(C66=3,$O$6,IF(C66=4,$O$7,IF(C66=5,$O$8,IF(C66=6,$O$9,IF(C66=7,$O$10,IF(C66=8,$O$11,IF(C66=9,$O$12,IF(C66=10,$O$13,))))))))))</f>
        <v>0</v>
      </c>
      <c r="J66" s="47">
        <f t="shared" si="9"/>
        <v>24</v>
      </c>
      <c r="K66" s="8"/>
      <c r="L66" s="27">
        <f t="shared" si="10"/>
        <v>24</v>
      </c>
    </row>
    <row r="67" spans="1:12" ht="16.2" x14ac:dyDescent="0.4">
      <c r="A67">
        <v>5</v>
      </c>
      <c r="B67" s="4" t="s">
        <v>140</v>
      </c>
      <c r="C67" s="33"/>
      <c r="D67" s="36"/>
      <c r="E67" s="39"/>
      <c r="F67" s="43"/>
      <c r="G67" s="48"/>
      <c r="H67" s="1"/>
      <c r="I67" s="45">
        <f t="shared" ref="I67" si="11">IF(C67=1,$O$4,IF(C67=2,$O$5,IF(C67=3,$O$6,IF(C67=4,$O$7,IF(C67=5,$O$8,IF(C67=6,$O$9,IF(C67=7,$O$10,IF(C67=8,$O$11,IF(C67=9,$O$12,IF(C67=10,$O$13,))))))))))</f>
        <v>0</v>
      </c>
      <c r="J67" s="46">
        <f t="shared" si="9"/>
        <v>0</v>
      </c>
      <c r="K67" s="8"/>
      <c r="L67" s="27">
        <f t="shared" si="10"/>
        <v>0</v>
      </c>
    </row>
    <row r="68" spans="1:12" ht="16.2" x14ac:dyDescent="0.4">
      <c r="A68">
        <v>6</v>
      </c>
      <c r="B68" s="4" t="s">
        <v>141</v>
      </c>
      <c r="C68" s="33"/>
      <c r="D68" s="36"/>
      <c r="E68" s="39"/>
      <c r="F68" s="43"/>
      <c r="G68" s="48"/>
      <c r="H68" s="1"/>
      <c r="I68" s="45">
        <f>IF(C68=1,$O$4,IF(C68=2,$O$5,IF(C68=3,$O$6,IF(C68=4,$O$7,IF(C68=5,$O$8,IF(C68=6,$O$9,IF(C68=7,$O$10,IF(C68=8,$O$11,IF(C68=9,$O$12,IF(C68=10,$O$13,))))))))))</f>
        <v>0</v>
      </c>
      <c r="J68" s="46">
        <f t="shared" si="9"/>
        <v>0</v>
      </c>
      <c r="K68" s="8"/>
      <c r="L68" s="27">
        <f t="shared" si="10"/>
        <v>0</v>
      </c>
    </row>
    <row r="69" spans="1:12" ht="16.2" x14ac:dyDescent="0.4">
      <c r="A69">
        <v>7</v>
      </c>
      <c r="B69" s="4" t="s">
        <v>142</v>
      </c>
      <c r="C69" s="33"/>
      <c r="D69" s="36"/>
      <c r="E69" s="39"/>
      <c r="F69" s="43"/>
      <c r="G69" s="48"/>
      <c r="H69" s="1"/>
      <c r="I69" s="45">
        <f t="shared" ref="I69" si="12">IF(C69=1,$O$4,IF(C69=2,$O$5,IF(C69=3,$O$6,IF(C69=4,$O$7,IF(C69=5,$O$8,IF(C69=6,$O$9,IF(C69=7,$O$10,IF(C69=8,$O$11,IF(C69=9,$O$12,IF(C69=10,$O$13,))))))))))</f>
        <v>0</v>
      </c>
      <c r="J69" s="46">
        <f t="shared" si="9"/>
        <v>0</v>
      </c>
      <c r="K69" s="8"/>
      <c r="L69" s="27">
        <f t="shared" si="10"/>
        <v>0</v>
      </c>
    </row>
    <row r="70" spans="1:12" ht="16.2" x14ac:dyDescent="0.4">
      <c r="A70">
        <v>8</v>
      </c>
      <c r="B70" s="4" t="s">
        <v>143</v>
      </c>
      <c r="C70" s="33"/>
      <c r="D70" s="36"/>
      <c r="E70" s="39"/>
      <c r="F70" s="43"/>
      <c r="G70" s="48"/>
      <c r="H70" s="1"/>
      <c r="I70" s="45">
        <f>IF(C70=1,$O$4,IF(C70=2,$O$5,IF(C70=3,$O$6,IF(C70=4,$O$7,IF(C70=5,$O$8,IF(C70=6,$O$9,IF(C70=7,$O$10,IF(C70=8,$O$11,IF(C70=9,$O$12,IF(C70=10,$O$13,))))))))))</f>
        <v>0</v>
      </c>
      <c r="J70" s="46">
        <f t="shared" si="9"/>
        <v>0</v>
      </c>
      <c r="K70" s="8"/>
      <c r="L70" s="27">
        <f t="shared" si="10"/>
        <v>0</v>
      </c>
    </row>
    <row r="71" spans="1:12" ht="16.2" x14ac:dyDescent="0.4">
      <c r="B71" s="4"/>
      <c r="C71" s="34"/>
      <c r="D71" s="37"/>
      <c r="E71" s="40"/>
      <c r="F71" s="44"/>
      <c r="G71" s="50"/>
      <c r="H71" s="1"/>
      <c r="I71" s="45"/>
      <c r="J71" s="31"/>
      <c r="K71" s="8"/>
      <c r="L71" s="27"/>
    </row>
    <row r="72" spans="1:12" ht="16.2" x14ac:dyDescent="0.4">
      <c r="A72" s="52" t="s">
        <v>35</v>
      </c>
      <c r="B72" s="82" t="s">
        <v>122</v>
      </c>
      <c r="C72" s="80"/>
      <c r="D72" s="7"/>
      <c r="E72" s="7"/>
      <c r="F72" s="7"/>
      <c r="G72" s="7"/>
      <c r="H72" s="6">
        <v>1</v>
      </c>
      <c r="I72" s="13"/>
      <c r="J72" s="53"/>
      <c r="L72" s="28"/>
    </row>
    <row r="73" spans="1:12" x14ac:dyDescent="0.25">
      <c r="A73" s="52"/>
      <c r="B73" s="3" t="s">
        <v>183</v>
      </c>
      <c r="C73" s="173">
        <v>1</v>
      </c>
      <c r="D73" s="8"/>
      <c r="J73" s="52"/>
      <c r="K73" s="174">
        <f>IF(C73=1,$W$4,IF(C73=2,$W$5,IF(C73=3,$W$6,IF(C73=4,$W$7,IF(C73=5,$W$8,IF(C73=6,$W$9,IF(C73=7,$W$10,IF(C73=8,$W$11,IF(C73=9,$W$12,IF(C73=10,$W$13,))))))))))</f>
        <v>30</v>
      </c>
      <c r="L73" s="28"/>
    </row>
    <row r="74" spans="1:12" x14ac:dyDescent="0.25">
      <c r="B74" s="3" t="s">
        <v>4</v>
      </c>
      <c r="C74" s="94">
        <f>IF(COUNTA(C63:C71,C84:C87)=2,$O$33,IF(COUNTA(C63:C71,C84:C87)=3,$O$34,IF(COUNTA(C63:C71,C84:C87)=4,$O$35,IF(COUNTA(C63:C71,C84:C87)=5,$O$36,IF(COUNTA(C63:C71,C84:C87)=6,$O$37,IF(COUNTA(C63:C71,C84:C87)=7,$O$38,IF(COUNTA(C63:C71,C84:C87)=8,$O$39,IF(COUNTA(C63:C71,C84:C87)=9,$O$40,0))))))))</f>
        <v>0</v>
      </c>
      <c r="I74" s="52"/>
      <c r="J74" s="59"/>
      <c r="K74" s="175">
        <f>C74</f>
        <v>0</v>
      </c>
      <c r="L74" s="28"/>
    </row>
    <row r="75" spans="1:12" x14ac:dyDescent="0.25">
      <c r="B75" s="3" t="s">
        <v>6</v>
      </c>
      <c r="C75" s="94">
        <f>IF(COUNTA(D63:D71,D84:D87)=2,$P$33,IF(COUNTA(D63:D71,D84:D87)=3,$P$34,IF(COUNTA(D63:D71,D84:D87)=4,$P$35,IF(COUNTA(D63:D71,D84:D87)=5,$P$36,IF(COUNTA(D63:D71,D84:D87)=6,$P$37,IF(COUNTA(D63:D71,D84:D87)=7,$P$38,IF(COUNTA(D63:D71,D84:D87)=8,$P$39,IF(COUNTA(D63:D71,D84:D87)=9,$P$40,0))))))))</f>
        <v>10</v>
      </c>
      <c r="I75" s="52"/>
      <c r="J75" s="59"/>
      <c r="K75" s="56">
        <f>C75</f>
        <v>10</v>
      </c>
      <c r="L75" s="28"/>
    </row>
    <row r="76" spans="1:12" x14ac:dyDescent="0.25">
      <c r="B76" s="3" t="s">
        <v>5</v>
      </c>
      <c r="C76" s="94">
        <f>IF(COUNTA(E63:E71,E84:E87)=2,$Q$33,IF(COUNTA(E63:E71,E84:E87)=3,$Q$34,IF(COUNTA(E63:E71,E84:E87)=4,$Q$35,IF(COUNTA(E63:E71,E84:E87)=5,$Q$36,IF(COUNTA(E63:E71,E84:E87)=6,$Q$37,IF(COUNTA(E63:E71,E84:E87)=7,$Q$38,IF(COUNTA(E63:E71,E84:E87)=8,$Q$39,IF(COUNTA(E63:E71,E84:E87)=9,$Q$40,0))))))))</f>
        <v>10</v>
      </c>
      <c r="I76" s="52"/>
      <c r="J76" s="59"/>
      <c r="K76" s="57">
        <f t="shared" ref="K76:K79" si="13">C76</f>
        <v>10</v>
      </c>
      <c r="L76" s="28"/>
    </row>
    <row r="77" spans="1:12" x14ac:dyDescent="0.25">
      <c r="B77" s="3" t="s">
        <v>14</v>
      </c>
      <c r="C77" s="94">
        <f>IF(COUNTA(F63:F71,F84:F87)=2,$R$33,IF(COUNTA(F63:F71,F84:F87)=3,$R$34,IF(COUNTA(F63:F71,F84:F87)=4,$R$35,IF(COUNTA(F63:F71,F84:F87)=5,$R$36,IF(COUNTA(F63:F71,F84:F87)=6,$R$37,IF(COUNTA(F63:F71,F84:F87)=7,$R$38,IF(COUNTA(F63:F71,F84:F87)=8,$R$39,IF(COUNTA(F63:F71,F84:F87)=9,$R$40,0))))))))</f>
        <v>0</v>
      </c>
      <c r="I77" s="52"/>
      <c r="J77" s="59"/>
      <c r="K77" s="58">
        <f t="shared" si="13"/>
        <v>0</v>
      </c>
      <c r="L77" s="1"/>
    </row>
    <row r="78" spans="1:12" x14ac:dyDescent="0.25">
      <c r="B78" s="3" t="s">
        <v>38</v>
      </c>
      <c r="C78" s="94">
        <f>IF(COUNTA(G63:G71,G84:G87)=2,$S$33,IF(COUNTA(G63:G71,G84:G87)=3,$S$34,IF(COUNTA(G63:G71,G84:G87)=4,$S$35,IF(COUNTA(G63:G71,G84:G87)=5,$S$36,IF(COUNTA(G63:G71,G84:G87)=6,$S$37,IF(COUNTA(G63:G71,G84:G87)=7,$S$38,IF(COUNTA(G63:G71,G84:G87)=8,$S$39,IF(COUNTA(G63:G71,G84:G87)=9,$S$40,0))))))))</f>
        <v>10</v>
      </c>
      <c r="I78" s="52"/>
      <c r="J78" s="59"/>
      <c r="K78" s="41">
        <f t="shared" si="13"/>
        <v>10</v>
      </c>
      <c r="L78" s="28"/>
    </row>
    <row r="79" spans="1:12" x14ac:dyDescent="0.25">
      <c r="B79" s="3" t="s">
        <v>39</v>
      </c>
      <c r="C79" s="95">
        <f>IF(H72=1,$T$4,IF(H72=2,$T$5,IF(H72=3,$T$6,0)))</f>
        <v>10</v>
      </c>
      <c r="I79" s="52"/>
      <c r="J79" s="59"/>
      <c r="K79" s="78">
        <f t="shared" si="13"/>
        <v>10</v>
      </c>
      <c r="L79" s="1"/>
    </row>
    <row r="80" spans="1:12" x14ac:dyDescent="0.25">
      <c r="B80" s="3" t="s">
        <v>40</v>
      </c>
      <c r="C80" s="95">
        <v>0</v>
      </c>
      <c r="I80" s="52"/>
      <c r="J80" s="59"/>
      <c r="K80" s="77">
        <f>IF(C80=1,$T$33,0)</f>
        <v>0</v>
      </c>
      <c r="L80" s="27"/>
    </row>
    <row r="81" spans="1:13" x14ac:dyDescent="0.25">
      <c r="B81" s="3" t="s">
        <v>181</v>
      </c>
      <c r="C81" s="95">
        <v>0</v>
      </c>
      <c r="I81" s="52"/>
      <c r="J81" s="59"/>
      <c r="K81" s="77">
        <f>IF(C81=1,$V$33,0)</f>
        <v>0</v>
      </c>
      <c r="L81" s="27"/>
    </row>
    <row r="82" spans="1:13" ht="13.8" thickBot="1" x14ac:dyDescent="0.3">
      <c r="B82" s="3" t="s">
        <v>13</v>
      </c>
      <c r="C82" s="95">
        <v>0</v>
      </c>
      <c r="I82" s="52"/>
      <c r="J82" s="59"/>
      <c r="K82" s="71">
        <f>IF(C82=1,$U$33,0)</f>
        <v>0</v>
      </c>
      <c r="L82" s="28"/>
    </row>
    <row r="83" spans="1:13" x14ac:dyDescent="0.25">
      <c r="B83" s="3" t="s">
        <v>73</v>
      </c>
      <c r="C83" s="80"/>
      <c r="D83" s="70"/>
      <c r="E83" s="70"/>
      <c r="F83" s="70"/>
      <c r="G83" s="70"/>
      <c r="I83" s="54"/>
      <c r="J83" s="59"/>
      <c r="K83" s="92">
        <f>SUM(K73:K82)</f>
        <v>70</v>
      </c>
      <c r="L83" s="10"/>
    </row>
    <row r="84" spans="1:13" ht="16.2" x14ac:dyDescent="0.4">
      <c r="A84" s="62" t="s">
        <v>81</v>
      </c>
      <c r="B84" s="4" t="s">
        <v>147</v>
      </c>
      <c r="C84" s="88"/>
      <c r="D84" s="89"/>
      <c r="E84" s="90"/>
      <c r="F84" s="43"/>
      <c r="G84" s="48"/>
      <c r="I84" s="45">
        <f>IF(C84=1,$O$4,IF(C84=2,$O$5,IF(C84=3,$O$6,IF(C84=4,$O$7,IF(C84=5,$O$8,IF(C84=6,$O$9,IF(C84=7,$O$10,IF(C84=8,$O$11,IF(C84=9,$O$12,IF(C84=10,$O$13,))))))))))</f>
        <v>0</v>
      </c>
      <c r="J84" s="61">
        <f>IF(D84=1,$P$4,IF(D84=2,$P$5,IF(D84=3,$P$6,IF(D84=4,$P$7,IF(D84=5,$P$8,IF(D84=6,$P$9,IF(D84=7,$P$10,IF(D84=8,$P$11,IF(D84=9,$P$12,IF(D84=10,$P$13,))))))))))+IF(E84=1,$Q$4,IF(E84=2,$Q$5,IF(E84=3,$Q$6,IF(E84=4,$Q$7,IF(E84=5,$Q$8,IF(E84=6,$Q$9,IF(E84=7,$Q$10,IF(E84=8,$Q$11,IF(E84=9,$Q$12,IF(E84=10,$Q$13,"0"))))))))))+IF(F84=1,$R$4,IF(F84=2,$R$5,IF(F84=3,$R$6,IF(F84=4,$R$7,IF(F84=5,$R$8,IF(F84=6,$R$9,IF(F84=7,$R$10,IF(F84=8,$R$11,IF(F84=9,$R$12,IF(F84=10,$R$13,"0"))))))))))+IF(G84=1,$S$4,IF(G84=2,$S$5,IF(G84=3,$S$6,IF(G84=4,$S$7,IF(G84=5,$S$8,IF(G84=6,$S$9,IF(G84=7,$S$10,IF(G84=8,$S$11,IF(G84=9,$S$12,IF(G84=10,$S$13,"0"))))))))))</f>
        <v>0</v>
      </c>
      <c r="K84" s="9"/>
      <c r="L84" s="28">
        <f>J84+I84</f>
        <v>0</v>
      </c>
    </row>
    <row r="85" spans="1:13" ht="16.2" x14ac:dyDescent="0.4">
      <c r="A85" s="62" t="s">
        <v>71</v>
      </c>
      <c r="B85" s="4" t="s">
        <v>146</v>
      </c>
      <c r="C85" s="84"/>
      <c r="D85" s="85"/>
      <c r="E85" s="116"/>
      <c r="F85" s="43"/>
      <c r="G85" s="87"/>
      <c r="I85" s="45">
        <f>IF(C85=1,$O$4,IF(C85=2,$O$5,IF(C85=3,$O$6,IF(C85=4,$O$7,IF(C85=5,$O$8,IF(C85=6,$O$9,IF(C85=7,$O$10,IF(C85=8,$O$11,IF(C85=9,$O$12,IF(C85=10,$O$13,))))))))))</f>
        <v>0</v>
      </c>
      <c r="J85" s="46">
        <f>IF(D85=1,$P$4,IF(D85=2,$P$5,IF(D85=3,$P$6,IF(D85=4,$P$7,IF(D85=5,$P$8,IF(D85=6,$P$9,IF(D85=7,$P$10,IF(D85=8,$P$11,IF(D85=9,$P$12,IF(D85=10,$P$13,))))))))))+IF(E85=1,$Q$4,IF(E85=2,$Q$5,IF(E85=3,$Q$6,IF(E85=4,$Q$7,IF(E85=5,$Q$8,IF(E85=6,$Q$9,IF(E85=7,$Q$10,IF(E85=8,$Q$11,IF(E85=9,$Q$12,IF(E85=10,$Q$13,"0"))))))))))+IF(F85=1,$R$4,IF(F85=2,$R$5,IF(F85=3,$R$6,IF(F85=4,$R$7,IF(F85=5,$R$8,IF(F85=6,$R$9,IF(F85=7,$R$10,IF(F85=8,$R$11,IF(F85=9,$R$12,IF(F85=10,$R$13,"0"))))))))))+IF(G85=1,$S$4,IF(G85=2,$S$5,IF(G85=3,$S$6,IF(G85=4,$S$7,IF(G85=5,$S$8,IF(G85=6,$S$9,IF(G85=7,$S$10,IF(G85=8,$S$11,IF(G85=9,$S$12,IF(G85=10,$S$13,"0"))))))))))</f>
        <v>0</v>
      </c>
      <c r="K85" s="1"/>
      <c r="L85" s="28">
        <f>J85+I85</f>
        <v>0</v>
      </c>
    </row>
    <row r="86" spans="1:13" ht="16.2" x14ac:dyDescent="0.4">
      <c r="A86" s="62" t="s">
        <v>82</v>
      </c>
      <c r="B86" s="4" t="s">
        <v>145</v>
      </c>
      <c r="C86" s="84"/>
      <c r="D86" s="85"/>
      <c r="E86" s="86"/>
      <c r="F86" s="43"/>
      <c r="G86" s="87"/>
      <c r="I86" s="45">
        <f>IF(C86=1,$O$4,IF(C86=2,$O$5,IF(C86=3,$O$6,IF(C86=4,$O$7,IF(C86=5,$O$8,IF(C86=6,$O$9,IF(C86=7,$O$10,IF(C86=8,$O$11,IF(C86=9,$O$12,IF(C86=10,$O$13,))))))))))</f>
        <v>0</v>
      </c>
      <c r="J86" s="46">
        <f>IF(D86=1,$P$4,IF(D86=2,$P$5,IF(D86=3,$P$6,IF(D86=4,$P$7,IF(D86=5,$P$8,IF(D86=6,$P$9,IF(D86=7,$P$10,IF(D86=8,$P$11,IF(D86=9,$P$12,IF(D86=10,$P$13,))))))))))+IF(E86=1,$Q$4,IF(E86=2,$Q$5,IF(E86=3,$Q$6,IF(E86=4,$Q$7,IF(E86=5,$Q$8,IF(E86=6,$Q$9,IF(E86=7,$Q$10,IF(E86=8,$Q$11,IF(E86=9,$Q$12,IF(E86=10,$Q$13,"0"))))))))))+IF(F86=1,$R$4,IF(F86=2,$R$5,IF(F86=3,$R$6,IF(F86=4,$R$7,IF(F86=5,$R$8,IF(F86=6,$R$9,IF(F86=7,$R$10,IF(F86=8,$R$11,IF(F86=9,$R$12,IF(F86=10,$R$13,"0"))))))))))+IF(G86=1,$S$4,IF(G86=2,$S$5,IF(G86=3,$S$6,IF(G86=4,$S$7,IF(G86=5,$S$8,IF(G86=6,$S$9,IF(G86=7,$S$10,IF(G86=8,$S$11,IF(G86=9,$S$12,IF(G86=10,$S$13,"0"))))))))))</f>
        <v>0</v>
      </c>
      <c r="K86" s="1"/>
      <c r="L86" s="28">
        <f>J86+I86</f>
        <v>0</v>
      </c>
      <c r="M86" s="65"/>
    </row>
    <row r="87" spans="1:13" ht="16.8" thickBot="1" x14ac:dyDescent="0.45">
      <c r="A87" s="62" t="s">
        <v>106</v>
      </c>
      <c r="B87" s="4" t="s">
        <v>144</v>
      </c>
      <c r="C87" s="34"/>
      <c r="D87" s="37"/>
      <c r="E87" s="60"/>
      <c r="F87" s="44"/>
      <c r="G87" s="50"/>
      <c r="I87" s="29">
        <f>IF(C87=1,$O$4,IF(C87=2,$O$5,IF(C87=3,$O$6,IF(C87=4,$O$7,IF(C87=5,$O$8,IF(C87=6,$O$9,IF(C87=7,$O$10,IF(C87=8,$O$11,IF(C87=9,$O$12,IF(C87=10,$O$13,))))))))))</f>
        <v>0</v>
      </c>
      <c r="J87" s="31">
        <f>IF(D87=1,$P$4,IF(D87=2,$P$5,IF(D87=3,$P$6,IF(D87=4,$P$7,IF(D87=5,$P$8,IF(D87=6,$P$9,IF(D87=7,$P$10,IF(D87=8,$P$11,IF(D87=9,$P$12,IF(D87=10,$P$13,))))))))))+IF(E87=1,$Q$4,IF(E87=2,$Q$5,IF(E87=3,$Q$6,IF(E87=4,$Q$7,IF(E87=5,$Q$8,IF(E87=6,$Q$9,IF(E87=7,$Q$10,IF(E87=8,$Q$11,IF(E87=9,$Q$12,IF(E87=10,$Q$13,"0"))))))))))+IF(F87=1,$R$4,IF(F87=2,$R$5,IF(F87=3,$R$6,IF(F87=4,$R$7,IF(F87=5,$R$8,IF(F87=6,$R$9,IF(F87=7,$R$10,IF(F87=8,$R$11,IF(F87=9,$R$12,IF(F87=10,$R$13,"0"))))))))))+IF(G87=1,$S$4,IF(G87=2,$S$5,IF(G87=3,$S$6,IF(G87=4,$S$7,IF(G87=5,$S$8,IF(G87=6,$S$9,IF(G87=7,$S$10,IF(G87=8,$S$11,IF(G87=9,$S$12,IF(G87=10,$S$13,"0"))))))))))</f>
        <v>0</v>
      </c>
      <c r="K87" s="1"/>
      <c r="L87" s="28">
        <f>J87+I87</f>
        <v>0</v>
      </c>
    </row>
    <row r="88" spans="1:13" ht="13.8" thickBot="1" x14ac:dyDescent="0.3">
      <c r="I88" s="53"/>
      <c r="J88" s="52"/>
      <c r="L88" s="51">
        <f>SUM(L63:L87)+(K83)</f>
        <v>224</v>
      </c>
    </row>
    <row r="90" spans="1:13" x14ac:dyDescent="0.25">
      <c r="C90" s="11" t="s">
        <v>10</v>
      </c>
      <c r="D90" s="11" t="s">
        <v>9</v>
      </c>
      <c r="E90" s="11" t="s">
        <v>11</v>
      </c>
      <c r="F90" s="11" t="s">
        <v>12</v>
      </c>
      <c r="G90" s="11" t="s">
        <v>37</v>
      </c>
      <c r="H90" s="12" t="s">
        <v>35</v>
      </c>
      <c r="I90" s="12" t="s">
        <v>1</v>
      </c>
      <c r="J90" s="11" t="s">
        <v>2</v>
      </c>
      <c r="K90" s="11" t="s">
        <v>69</v>
      </c>
      <c r="L90" s="11" t="s">
        <v>3</v>
      </c>
    </row>
    <row r="91" spans="1:13" x14ac:dyDescent="0.25">
      <c r="A91" s="195" t="s">
        <v>0</v>
      </c>
      <c r="B91" s="196"/>
      <c r="I91" s="55"/>
    </row>
    <row r="92" spans="1:13" ht="16.2" x14ac:dyDescent="0.4">
      <c r="A92">
        <v>1</v>
      </c>
      <c r="B92" s="82" t="s">
        <v>108</v>
      </c>
      <c r="C92" s="32"/>
      <c r="D92" s="35">
        <v>2</v>
      </c>
      <c r="E92" s="38">
        <v>9</v>
      </c>
      <c r="F92" s="42"/>
      <c r="G92" s="49">
        <v>1</v>
      </c>
      <c r="H92" s="1"/>
      <c r="I92" s="45">
        <f>IF(C92=1,$O$4,IF(C92=2,$O$5,IF(C92=3,$O$6,IF(C92=4,$O$7,IF(C92=5,$O$8,IF(C92=6,$O$9,IF(C92=7,$O$10,IF(C92=8,$O$11,IF(C92=9,$O$12,IF(C92=10,$O$13,))))))))))</f>
        <v>0</v>
      </c>
      <c r="J92" s="30">
        <f>IF(D92=1,$P$4,IF(D92=2,$P$5,IF(D92=3,$P$6,IF(D92=4,$P$7,IF(D92=5,$P$8,IF(D92=6,$P$9,IF(D92=7,$P$10,IF(D92=8,$P$11,IF(D92=9,$P$12,IF(D92=10,$P$13,))))))))))+IF(E92=1,$Q$4,IF(E92=2,$Q$5,IF(E92=3,$Q$6,IF(E92=4,$Q$7,IF(E92=5,$Q$8,IF(E92=6,$Q$9,IF(E92=7,$Q$10,IF(E92=8,$Q$11,IF(E92=9,$Q$12,IF(E92=10,$Q$13,"0"))))))))))+IF(F92=1,$R$4,IF(F92=2,$R$5,IF(F92=3,$R$6,IF(F92=4,$R$7,IF(F92=5,$R$8,IF(F92=6,$R$9,IF(F92=7,$R$10,IF(F92=8,$R$11,IF(F92=9,$R$12,IF(F92=10,$R$13,"0"))))))))))+IF(G92=1,$S$4,IF(G92=2,$S$5,IF(G92=3,$S$6,IF(G92=4,$S$7,IF(G92=5,$S$8,IF(G92=6,$S$9,IF(G92=7,$S$10,IF(G92=8,$S$11,IF(G92=9,$S$12,IF(G92=10,$S$13,"0"))))))))))</f>
        <v>42</v>
      </c>
      <c r="K92" s="8"/>
      <c r="L92" s="9">
        <f>I92+J92</f>
        <v>42</v>
      </c>
    </row>
    <row r="93" spans="1:13" ht="16.2" x14ac:dyDescent="0.4">
      <c r="A93">
        <v>2</v>
      </c>
      <c r="B93" s="82" t="s">
        <v>102</v>
      </c>
      <c r="C93" s="33"/>
      <c r="D93" s="36"/>
      <c r="E93" s="39"/>
      <c r="F93" s="43"/>
      <c r="G93" s="48">
        <v>7</v>
      </c>
      <c r="H93" s="1"/>
      <c r="I93" s="45">
        <f>IF(C93=1,$O$4,IF(C93=2,$O$5,IF(C93=3,$O$6,IF(C93=4,$O$7,IF(C93=5,$O$8,IF(C93=6,$O$9,IF(C93=7,$O$10,IF(C93=8,$O$11,IF(C93=9,$O$12,IF(C93=10,$O$13,))))))))))</f>
        <v>0</v>
      </c>
      <c r="J93" s="46">
        <f t="shared" ref="J93:J99" si="14">IF(D93=1,$P$4,IF(D93=2,$P$5,IF(D93=3,$P$6,IF(D93=4,$P$7,IF(D93=5,$P$8,IF(D93=6,$P$9,IF(D93=7,$P$10,IF(D93=8,$P$11,IF(D93=9,$P$12,IF(D93=10,$P$13,))))))))))+IF(E93=1,$Q$4,IF(E93=2,$Q$5,IF(E93=3,$Q$6,IF(E93=4,$Q$7,IF(E93=5,$Q$8,IF(E93=6,$Q$9,IF(E93=7,$Q$10,IF(E93=8,$Q$11,IF(E93=9,$Q$12,IF(E93=10,$Q$13,"0"))))))))))+IF(F93=1,$R$4,IF(F93=2,$R$5,IF(F93=3,$R$6,IF(F93=4,$R$7,IF(F93=5,$R$8,IF(F93=6,$R$9,IF(F93=7,$R$10,IF(F93=8,$R$11,IF(F93=9,$R$12,IF(F93=10,$R$13,"0"))))))))))+IF(G93=1,$S$4,IF(G93=2,$S$5,IF(G93=3,$S$6,IF(G93=4,$S$7,IF(G93=5,$S$8,IF(G93=6,$S$9,IF(G93=7,$S$10,IF(G93=8,$S$11,IF(G93=9,$S$12,IF(G93=10,$S$13,"0"))))))))))</f>
        <v>6</v>
      </c>
      <c r="K93" s="8"/>
      <c r="L93" s="28">
        <f t="shared" ref="L93:L99" si="15">I93+J93</f>
        <v>6</v>
      </c>
    </row>
    <row r="94" spans="1:13" ht="16.2" x14ac:dyDescent="0.4">
      <c r="A94" s="62">
        <v>3</v>
      </c>
      <c r="B94" s="82" t="s">
        <v>107</v>
      </c>
      <c r="C94" s="33"/>
      <c r="D94" s="36">
        <v>9</v>
      </c>
      <c r="E94" s="39"/>
      <c r="F94" s="43"/>
      <c r="G94" s="48"/>
      <c r="H94" s="1"/>
      <c r="I94" s="45">
        <f>IF(C94=1,$O$4,IF(C94=2,$O$5,IF(C94=3,$O$6,IF(C94=4,$O$7,IF(C94=5,$O$8,IF(C94=6,$O$9,IF(C94=7,$O$10,IF(C94=8,$O$11,IF(C94=9,$O$12,IF(C94=10,$O$13,))))))))))</f>
        <v>0</v>
      </c>
      <c r="J94" s="46">
        <f t="shared" si="14"/>
        <v>6</v>
      </c>
      <c r="K94" s="8"/>
      <c r="L94" s="1">
        <f t="shared" si="15"/>
        <v>6</v>
      </c>
    </row>
    <row r="95" spans="1:13" ht="16.2" x14ac:dyDescent="0.4">
      <c r="A95">
        <v>4</v>
      </c>
      <c r="B95" s="82" t="s">
        <v>131</v>
      </c>
      <c r="C95" s="33"/>
      <c r="D95" s="36">
        <v>7</v>
      </c>
      <c r="E95" s="39">
        <v>10</v>
      </c>
      <c r="F95" s="43"/>
      <c r="G95" s="48">
        <v>3</v>
      </c>
      <c r="H95" s="1"/>
      <c r="I95" s="45">
        <f>IF(C95=1,$O$4,IF(C95=2,$O$5,IF(C95=3,$O$6,IF(C95=4,$O$7,IF(C95=5,$O$8,IF(C95=6,$O$9,IF(C95=7,$O$10,IF(C95=8,$O$11,IF(C95=9,$O$12,IF(C95=10,$O$13,))))))))))</f>
        <v>0</v>
      </c>
      <c r="J95" s="47">
        <f t="shared" si="14"/>
        <v>26</v>
      </c>
      <c r="K95" s="8"/>
      <c r="L95" s="27">
        <f t="shared" si="15"/>
        <v>26</v>
      </c>
    </row>
    <row r="96" spans="1:13" ht="16.2" x14ac:dyDescent="0.4">
      <c r="A96">
        <v>5</v>
      </c>
      <c r="B96" s="82" t="s">
        <v>132</v>
      </c>
      <c r="C96" s="33"/>
      <c r="D96" s="36"/>
      <c r="E96" s="39">
        <v>6</v>
      </c>
      <c r="F96" s="43"/>
      <c r="G96" s="48"/>
      <c r="H96" s="1"/>
      <c r="I96" s="45">
        <f t="shared" ref="I96" si="16">IF(C96=1,$O$4,IF(C96=2,$O$5,IF(C96=3,$O$6,IF(C96=4,$O$7,IF(C96=5,$O$8,IF(C96=6,$O$9,IF(C96=7,$O$10,IF(C96=8,$O$11,IF(C96=9,$O$12,IF(C96=10,$O$13,))))))))))</f>
        <v>0</v>
      </c>
      <c r="J96" s="46">
        <f t="shared" si="14"/>
        <v>10</v>
      </c>
      <c r="K96" s="8"/>
      <c r="L96" s="27">
        <f t="shared" si="15"/>
        <v>10</v>
      </c>
    </row>
    <row r="97" spans="1:13" ht="16.2" x14ac:dyDescent="0.4">
      <c r="A97">
        <v>6</v>
      </c>
      <c r="B97" s="82" t="s">
        <v>103</v>
      </c>
      <c r="C97" s="33"/>
      <c r="D97" s="36"/>
      <c r="E97" s="39"/>
      <c r="F97" s="43"/>
      <c r="G97" s="48"/>
      <c r="H97" s="1"/>
      <c r="I97" s="45">
        <f>IF(C97=1,$O$4,IF(C97=2,$O$5,IF(C97=3,$O$6,IF(C97=4,$O$7,IF(C97=5,$O$8,IF(C97=6,$O$9,IF(C97=7,$O$10,IF(C97=8,$O$11,IF(C97=9,$O$12,IF(C97=10,$O$13,))))))))))</f>
        <v>0</v>
      </c>
      <c r="J97" s="46">
        <f t="shared" si="14"/>
        <v>0</v>
      </c>
      <c r="K97" s="8"/>
      <c r="L97" s="27">
        <f t="shared" si="15"/>
        <v>0</v>
      </c>
    </row>
    <row r="98" spans="1:13" ht="16.2" x14ac:dyDescent="0.4">
      <c r="A98">
        <v>7</v>
      </c>
      <c r="B98" s="171" t="s">
        <v>148</v>
      </c>
      <c r="C98" s="33"/>
      <c r="D98" s="36"/>
      <c r="E98" s="39"/>
      <c r="F98" s="43"/>
      <c r="G98" s="48"/>
      <c r="H98" s="1"/>
      <c r="I98" s="45">
        <f t="shared" ref="I98" si="17">IF(C98=1,$O$4,IF(C98=2,$O$5,IF(C98=3,$O$6,IF(C98=4,$O$7,IF(C98=5,$O$8,IF(C98=6,$O$9,IF(C98=7,$O$10,IF(C98=8,$O$11,IF(C98=9,$O$12,IF(C98=10,$O$13,))))))))))</f>
        <v>0</v>
      </c>
      <c r="J98" s="46">
        <f t="shared" si="14"/>
        <v>0</v>
      </c>
      <c r="K98" s="8"/>
      <c r="L98" s="27">
        <f t="shared" si="15"/>
        <v>0</v>
      </c>
    </row>
    <row r="99" spans="1:13" ht="16.2" x14ac:dyDescent="0.4">
      <c r="A99">
        <v>8</v>
      </c>
      <c r="B99" s="82" t="s">
        <v>149</v>
      </c>
      <c r="C99" s="33"/>
      <c r="D99" s="36"/>
      <c r="E99" s="39"/>
      <c r="F99" s="43"/>
      <c r="G99" s="48"/>
      <c r="H99" s="1"/>
      <c r="I99" s="45">
        <f>IF(C99=1,$O$4,IF(C99=2,$O$5,IF(C99=3,$O$6,IF(C99=4,$O$7,IF(C99=5,$O$8,IF(C99=6,$O$9,IF(C99=7,$O$10,IF(C99=8,$O$11,IF(C99=9,$O$12,IF(C99=10,$O$13,))))))))))</f>
        <v>0</v>
      </c>
      <c r="J99" s="46">
        <f t="shared" si="14"/>
        <v>0</v>
      </c>
      <c r="K99" s="8"/>
      <c r="L99" s="27">
        <f t="shared" si="15"/>
        <v>0</v>
      </c>
    </row>
    <row r="100" spans="1:13" ht="16.2" x14ac:dyDescent="0.4">
      <c r="B100" s="4"/>
      <c r="C100" s="34"/>
      <c r="D100" s="37"/>
      <c r="E100" s="40"/>
      <c r="F100" s="44"/>
      <c r="G100" s="50"/>
      <c r="H100" s="1"/>
      <c r="I100" s="45"/>
      <c r="J100" s="31"/>
      <c r="K100" s="8"/>
      <c r="L100" s="27"/>
    </row>
    <row r="101" spans="1:13" ht="16.2" x14ac:dyDescent="0.4">
      <c r="A101" s="52" t="s">
        <v>35</v>
      </c>
      <c r="B101" s="82" t="s">
        <v>135</v>
      </c>
      <c r="C101" s="80"/>
      <c r="D101" s="7"/>
      <c r="E101" s="7"/>
      <c r="F101" s="7"/>
      <c r="G101" s="7"/>
      <c r="H101" s="6"/>
      <c r="I101" s="13"/>
      <c r="J101" s="53"/>
      <c r="L101" s="28"/>
    </row>
    <row r="102" spans="1:13" x14ac:dyDescent="0.25">
      <c r="A102" s="52"/>
      <c r="B102" s="3" t="s">
        <v>183</v>
      </c>
      <c r="C102" s="173">
        <v>0</v>
      </c>
      <c r="D102" s="8"/>
      <c r="J102" s="52"/>
      <c r="K102" s="174">
        <f>IF(C102=1,$W$4,IF(C102=2,$W$5,IF(C102=3,$W$6,IF(C102=4,$W$7,IF(C102=5,$W$8,IF(C102=6,$W$9,IF(C102=7,$W$10,IF(C102=8,$W$11,IF(C102=9,$W$12,IF(C102=10,$W$13,))))))))))</f>
        <v>0</v>
      </c>
      <c r="L102" s="28"/>
    </row>
    <row r="103" spans="1:13" x14ac:dyDescent="0.25">
      <c r="B103" s="3" t="s">
        <v>4</v>
      </c>
      <c r="C103" s="94">
        <f>IF(COUNTA(C92:C100,C113:C116)=2,$O$33,IF(COUNTA(C92:C100,C113:C116)=3,$O$34,IF(COUNTA(C92:C100,C113:C116)=4,$O$35,IF(COUNTA(C92:C100,C113:C116)=5,$O$36,IF(COUNTA(C92:C100,C113:C116)=6,$O$37,IF(COUNTA(C92:C100,C113:C116)=7,$O$38,IF(COUNTA(C92:C100,C113:C116)=8,$O$39,IF(COUNTA(C92:C100,C113:C116)=9,$O$40,0))))))))</f>
        <v>0</v>
      </c>
      <c r="I103" s="52"/>
      <c r="J103" s="59"/>
      <c r="K103" s="175">
        <f>C103</f>
        <v>0</v>
      </c>
      <c r="L103" s="28"/>
    </row>
    <row r="104" spans="1:13" x14ac:dyDescent="0.25">
      <c r="B104" s="3" t="s">
        <v>6</v>
      </c>
      <c r="C104" s="94">
        <f>IF(COUNTA(D92:D100,D113:D116)=2,$P$33,IF(COUNTA(D92:D100,D113:D116)=3,$P$34,IF(COUNTA(D92:D100,D113:D116)=4,$P$35,IF(COUNTA(D92:D100,D113:D116)=5,$P$36,IF(COUNTA(D92:D100,D113:D116)=6,$P$37,IF(COUNTA(D92:D100,D113:D116)=7,$P$38,IF(COUNTA(D92:D100,D113:D116)=8,$P$39,IF(COUNTA(D92:D100,D113:D116)=9,$P$40,0))))))))</f>
        <v>20</v>
      </c>
      <c r="I104" s="52"/>
      <c r="J104" s="59"/>
      <c r="K104" s="56">
        <f>C104</f>
        <v>20</v>
      </c>
      <c r="L104" s="28"/>
    </row>
    <row r="105" spans="1:13" x14ac:dyDescent="0.25">
      <c r="B105" s="3" t="s">
        <v>5</v>
      </c>
      <c r="C105" s="94">
        <f>IF(COUNTA(E92:E100,E113:E116)=2,$Q$33,IF(COUNTA(E92:E100,E113:E116)=3,$Q$34,IF(COUNTA(E92:E100,E113:E116)=4,$Q$35,IF(COUNTA(E92:E100,E113:E116)=5,$Q$36,IF(COUNTA(E92:E100,E113:E116)=6,$Q$37,IF(COUNTA(E92:E100,E113:E116)=7,$Q$38,IF(COUNTA(E92:E100,E113:E116)=8,$Q$39,IF(COUNTA(E92:E100,E113:E116)=9,$Q$40,0))))))))</f>
        <v>20</v>
      </c>
      <c r="I105" s="52"/>
      <c r="J105" s="59"/>
      <c r="K105" s="57">
        <f t="shared" ref="K105:K108" si="18">C105</f>
        <v>20</v>
      </c>
      <c r="L105" s="28"/>
    </row>
    <row r="106" spans="1:13" x14ac:dyDescent="0.25">
      <c r="B106" s="3" t="s">
        <v>14</v>
      </c>
      <c r="C106" s="94">
        <f>IF(COUNTA(F92:F100,F113:F116)=2,$R$33,IF(COUNTA(F92:F100,F113:F116)=3,$R$34,IF(COUNTA(F92:F100,F113:F116)=4,$R$35,IF(COUNTA(F92:F100,F113:F116)=5,$R$36,IF(COUNTA(F92:F100,F113:F116)=6,$R$37,IF(COUNTA(F92:F100,F113:F116)=7,$R$38,IF(COUNTA(F92:F100,F113:F116)=8,$R$39,IF(COUNTA(F92:F100,F113:F116)=9,$R$40,0))))))))</f>
        <v>0</v>
      </c>
      <c r="I106" s="52"/>
      <c r="J106" s="59"/>
      <c r="K106" s="58">
        <f t="shared" si="18"/>
        <v>0</v>
      </c>
      <c r="L106" s="1"/>
    </row>
    <row r="107" spans="1:13" x14ac:dyDescent="0.25">
      <c r="B107" s="3" t="s">
        <v>38</v>
      </c>
      <c r="C107" s="94">
        <f>IF(COUNTA(G92:G100,G113:G116)=2,$S$33,IF(COUNTA(G92:G100,G113:G116)=3,$S$34,IF(COUNTA(G92:G100,G113:G116)=4,$S$35,IF(COUNTA(G92:G100,G113:G116)=5,$S$36,IF(COUNTA(G92:G100,G113:G116)=6,$S$37,IF(COUNTA(G92:G100,G113:G116)=7,$S$38,IF(COUNTA(G92:G100,G113:G116)=8,$S$39,IF(COUNTA(G92:G100,G113:G116)=9,$S$40,0))))))))</f>
        <v>20</v>
      </c>
      <c r="I107" s="52"/>
      <c r="J107" s="59"/>
      <c r="K107" s="41">
        <f t="shared" si="18"/>
        <v>20</v>
      </c>
      <c r="L107" s="28"/>
    </row>
    <row r="108" spans="1:13" x14ac:dyDescent="0.25">
      <c r="B108" s="3" t="s">
        <v>39</v>
      </c>
      <c r="C108" s="95">
        <f>IF(H101=1,$T$4,IF(H101=2,$T$5,IF(H101=3,$T$6,0)))</f>
        <v>0</v>
      </c>
      <c r="I108" s="52"/>
      <c r="J108" s="59"/>
      <c r="K108" s="78">
        <f t="shared" si="18"/>
        <v>0</v>
      </c>
      <c r="L108" s="1"/>
    </row>
    <row r="109" spans="1:13" x14ac:dyDescent="0.25">
      <c r="B109" s="3" t="s">
        <v>40</v>
      </c>
      <c r="C109" s="95">
        <v>0</v>
      </c>
      <c r="I109" s="52"/>
      <c r="J109" s="59"/>
      <c r="K109" s="77">
        <f>IF(C109=1,$T$33,0)</f>
        <v>0</v>
      </c>
      <c r="L109" s="27"/>
    </row>
    <row r="110" spans="1:13" x14ac:dyDescent="0.25">
      <c r="B110" s="3" t="s">
        <v>181</v>
      </c>
      <c r="C110" s="95">
        <v>0</v>
      </c>
      <c r="I110" s="52"/>
      <c r="J110" s="59"/>
      <c r="K110" s="77">
        <f>IF(C110=1,$V$33,0)</f>
        <v>0</v>
      </c>
      <c r="L110" s="27"/>
      <c r="M110" s="8"/>
    </row>
    <row r="111" spans="1:13" ht="13.8" thickBot="1" x14ac:dyDescent="0.3">
      <c r="B111" s="3" t="s">
        <v>13</v>
      </c>
      <c r="C111" s="95">
        <v>0</v>
      </c>
      <c r="I111" s="52"/>
      <c r="J111" s="59"/>
      <c r="K111" s="71">
        <f>IF(C111=1,$U$33,0)</f>
        <v>0</v>
      </c>
      <c r="L111" s="28"/>
    </row>
    <row r="112" spans="1:13" x14ac:dyDescent="0.25">
      <c r="B112" s="3" t="s">
        <v>73</v>
      </c>
      <c r="C112" s="80"/>
      <c r="D112" s="70"/>
      <c r="E112" s="70"/>
      <c r="F112" s="70"/>
      <c r="G112" s="70"/>
      <c r="I112" s="54"/>
      <c r="J112" s="59"/>
      <c r="K112" s="92">
        <f>SUM(K102:K111)</f>
        <v>60</v>
      </c>
      <c r="L112" s="10"/>
    </row>
    <row r="113" spans="1:17" ht="16.2" x14ac:dyDescent="0.4">
      <c r="A113" s="62" t="s">
        <v>81</v>
      </c>
      <c r="B113" s="82" t="s">
        <v>180</v>
      </c>
      <c r="C113" s="88"/>
      <c r="D113" s="89"/>
      <c r="E113" s="90"/>
      <c r="F113" s="43"/>
      <c r="G113" s="48"/>
      <c r="I113" s="45">
        <f>IF(C113=1,$O$4,IF(C113=2,$O$5,IF(C113=3,$O$6,IF(C113=4,$O$7,IF(C113=5,$O$8,IF(C113=6,$O$9,IF(C113=7,$O$10,IF(C113=8,$O$11,IF(C113=9,$O$12,IF(C113=10,$O$13,))))))))))</f>
        <v>0</v>
      </c>
      <c r="J113" s="61">
        <f>IF(D113=1,$P$4,IF(D113=2,$P$5,IF(D113=3,$P$6,IF(D113=4,$P$7,IF(D113=5,$P$8,IF(D113=6,$P$9,IF(D113=7,$P$10,IF(D113=8,$P$11,IF(D113=9,$P$12,IF(D113=10,$P$13,))))))))))+IF(E113=1,$Q$4,IF(E113=2,$Q$5,IF(E113=3,$Q$6,IF(E113=4,$Q$7,IF(E113=5,$Q$8,IF(E113=6,$Q$9,IF(E113=7,$Q$10,IF(E113=8,$Q$11,IF(E113=9,$Q$12,IF(E113=10,$Q$13,"0"))))))))))+IF(F113=1,$R$4,IF(F113=2,$R$5,IF(F113=3,$R$6,IF(F113=4,$R$7,IF(F113=5,$R$8,IF(F113=6,$R$9,IF(F113=7,$R$10,IF(F113=8,$R$11,IF(F113=9,$R$12,IF(F113=10,$R$13,"0"))))))))))+IF(G113=1,$S$4,IF(G113=2,$S$5,IF(G113=3,$S$6,IF(G113=4,$S$7,IF(G113=5,$S$8,IF(G113=6,$S$9,IF(G113=7,$S$10,IF(G113=8,$S$11,IF(G113=9,$S$12,IF(G113=10,$S$13,"0"))))))))))</f>
        <v>0</v>
      </c>
      <c r="K113" s="9"/>
      <c r="L113" s="28">
        <f>J113+I113</f>
        <v>0</v>
      </c>
    </row>
    <row r="114" spans="1:17" ht="16.2" x14ac:dyDescent="0.4">
      <c r="A114" s="62" t="s">
        <v>71</v>
      </c>
      <c r="B114" s="82" t="s">
        <v>151</v>
      </c>
      <c r="C114" s="84"/>
      <c r="D114" s="85"/>
      <c r="E114" s="116"/>
      <c r="F114" s="43"/>
      <c r="G114" s="87"/>
      <c r="I114" s="45">
        <f>IF(C114=1,$O$4,IF(C114=2,$O$5,IF(C114=3,$O$6,IF(C114=4,$O$7,IF(C114=5,$O$8,IF(C114=6,$O$9,IF(C114=7,$O$10,IF(C114=8,$O$11,IF(C114=9,$O$12,IF(C114=10,$O$13,))))))))))</f>
        <v>0</v>
      </c>
      <c r="J114" s="46">
        <f>IF(D114=1,$P$4,IF(D114=2,$P$5,IF(D114=3,$P$6,IF(D114=4,$P$7,IF(D114=5,$P$8,IF(D114=6,$P$9,IF(D114=7,$P$10,IF(D114=8,$P$11,IF(D114=9,$P$12,IF(D114=10,$P$13,))))))))))+IF(E114=1,$Q$4,IF(E114=2,$Q$5,IF(E114=3,$Q$6,IF(E114=4,$Q$7,IF(E114=5,$Q$8,IF(E114=6,$Q$9,IF(E114=7,$Q$10,IF(E114=8,$Q$11,IF(E114=9,$Q$12,IF(E114=10,$Q$13,"0"))))))))))+IF(F114=1,$R$4,IF(F114=2,$R$5,IF(F114=3,$R$6,IF(F114=4,$R$7,IF(F114=5,$R$8,IF(F114=6,$R$9,IF(F114=7,$R$10,IF(F114=8,$R$11,IF(F114=9,$R$12,IF(F114=10,$R$13,"0"))))))))))+IF(G114=1,$S$4,IF(G114=2,$S$5,IF(G114=3,$S$6,IF(G114=4,$S$7,IF(G114=5,$S$8,IF(G114=6,$S$9,IF(G114=7,$S$10,IF(G114=8,$S$11,IF(G114=9,$S$12,IF(G114=10,$S$13,"0"))))))))))</f>
        <v>0</v>
      </c>
      <c r="K114" s="1"/>
      <c r="L114" s="28">
        <f>J114+I114</f>
        <v>0</v>
      </c>
    </row>
    <row r="115" spans="1:17" ht="16.2" x14ac:dyDescent="0.4">
      <c r="A115" s="62" t="s">
        <v>82</v>
      </c>
      <c r="B115" s="82" t="s">
        <v>90</v>
      </c>
      <c r="C115" s="84"/>
      <c r="D115" s="85"/>
      <c r="E115" s="86"/>
      <c r="F115" s="43"/>
      <c r="G115" s="87"/>
      <c r="I115" s="45">
        <f>IF(C115=1,$O$4,IF(C115=2,$O$5,IF(C115=3,$O$6,IF(C115=4,$O$7,IF(C115=5,$O$8,IF(C115=6,$O$9,IF(C115=7,$O$10,IF(C115=8,$O$11,IF(C115=9,$O$12,IF(C115=10,$O$13,))))))))))</f>
        <v>0</v>
      </c>
      <c r="J115" s="46">
        <f>IF(D115=1,$P$4,IF(D115=2,$P$5,IF(D115=3,$P$6,IF(D115=4,$P$7,IF(D115=5,$P$8,IF(D115=6,$P$9,IF(D115=7,$P$10,IF(D115=8,$P$11,IF(D115=9,$P$12,IF(D115=10,$P$13,))))))))))+IF(E115=1,$Q$4,IF(E115=2,$Q$5,IF(E115=3,$Q$6,IF(E115=4,$Q$7,IF(E115=5,$Q$8,IF(E115=6,$Q$9,IF(E115=7,$Q$10,IF(E115=8,$Q$11,IF(E115=9,$Q$12,IF(E115=10,$Q$13,"0"))))))))))+IF(F115=1,$R$4,IF(F115=2,$R$5,IF(F115=3,$R$6,IF(F115=4,$R$7,IF(F115=5,$R$8,IF(F115=6,$R$9,IF(F115=7,$R$10,IF(F115=8,$R$11,IF(F115=9,$R$12,IF(F115=10,$R$13,"0"))))))))))+IF(G115=1,$S$4,IF(G115=2,$S$5,IF(G115=3,$S$6,IF(G115=4,$S$7,IF(G115=5,$S$8,IF(G115=6,$S$9,IF(G115=7,$S$10,IF(G115=8,$S$11,IF(G115=9,$S$12,IF(G115=10,$S$13,"0"))))))))))</f>
        <v>0</v>
      </c>
      <c r="K115" s="1"/>
      <c r="L115" s="28">
        <f>J115+I115</f>
        <v>0</v>
      </c>
      <c r="Q115" t="s">
        <v>191</v>
      </c>
    </row>
    <row r="116" spans="1:17" ht="16.8" thickBot="1" x14ac:dyDescent="0.45">
      <c r="A116" s="62" t="s">
        <v>106</v>
      </c>
      <c r="B116" s="82" t="s">
        <v>152</v>
      </c>
      <c r="C116" s="34"/>
      <c r="D116" s="37"/>
      <c r="E116" s="60"/>
      <c r="F116" s="44"/>
      <c r="G116" s="50"/>
      <c r="I116" s="29">
        <f>IF(C116=1,$O$4,IF(C116=2,$O$5,IF(C116=3,$O$6,IF(C116=4,$O$7,IF(C116=5,$O$8,IF(C116=6,$O$9,IF(C116=7,$O$10,IF(C116=8,$O$11,IF(C116=9,$O$12,IF(C116=10,$O$13,))))))))))</f>
        <v>0</v>
      </c>
      <c r="J116" s="31">
        <f>IF(D116=1,$P$4,IF(D116=2,$P$5,IF(D116=3,$P$6,IF(D116=4,$P$7,IF(D116=5,$P$8,IF(D116=6,$P$9,IF(D116=7,$P$10,IF(D116=8,$P$11,IF(D116=9,$P$12,IF(D116=10,$P$13,))))))))))+IF(E116=1,$Q$4,IF(E116=2,$Q$5,IF(E116=3,$Q$6,IF(E116=4,$Q$7,IF(E116=5,$Q$8,IF(E116=6,$Q$9,IF(E116=7,$Q$10,IF(E116=8,$Q$11,IF(E116=9,$Q$12,IF(E116=10,$Q$13,"0"))))))))))+IF(F116=1,$R$4,IF(F116=2,$R$5,IF(F116=3,$R$6,IF(F116=4,$R$7,IF(F116=5,$R$8,IF(F116=6,$R$9,IF(F116=7,$R$10,IF(F116=8,$R$11,IF(F116=9,$R$12,IF(F116=10,$R$13,"0"))))))))))+IF(G116=1,$S$4,IF(G116=2,$S$5,IF(G116=3,$S$6,IF(G116=4,$S$7,IF(G116=5,$S$8,IF(G116=6,$S$9,IF(G116=7,$S$10,IF(G116=8,$S$11,IF(G116=9,$S$12,IF(G116=10,$S$13,"0"))))))))))</f>
        <v>0</v>
      </c>
      <c r="K116" s="1"/>
      <c r="L116" s="28">
        <f>J116+I116</f>
        <v>0</v>
      </c>
    </row>
    <row r="117" spans="1:17" ht="13.8" thickBot="1" x14ac:dyDescent="0.3">
      <c r="I117" s="53"/>
      <c r="J117" s="52"/>
      <c r="L117" s="51">
        <f>SUM(L92:L116)+(K112)</f>
        <v>150</v>
      </c>
    </row>
    <row r="119" spans="1:17" x14ac:dyDescent="0.25">
      <c r="C119" s="11" t="s">
        <v>10</v>
      </c>
      <c r="D119" s="11" t="s">
        <v>9</v>
      </c>
      <c r="E119" s="11" t="s">
        <v>11</v>
      </c>
      <c r="F119" s="11" t="s">
        <v>12</v>
      </c>
      <c r="G119" s="11" t="s">
        <v>37</v>
      </c>
      <c r="H119" s="12" t="s">
        <v>35</v>
      </c>
      <c r="I119" s="12" t="s">
        <v>1</v>
      </c>
      <c r="J119" s="11" t="s">
        <v>2</v>
      </c>
      <c r="K119" s="11" t="s">
        <v>69</v>
      </c>
      <c r="L119" s="11" t="s">
        <v>3</v>
      </c>
    </row>
    <row r="120" spans="1:17" x14ac:dyDescent="0.25">
      <c r="A120" s="195" t="s">
        <v>78</v>
      </c>
      <c r="B120" s="196"/>
      <c r="I120" s="55"/>
    </row>
    <row r="121" spans="1:17" ht="16.2" x14ac:dyDescent="0.4">
      <c r="A121">
        <v>1</v>
      </c>
      <c r="B121" s="82" t="s">
        <v>96</v>
      </c>
      <c r="C121" s="32"/>
      <c r="D121" s="35">
        <v>4</v>
      </c>
      <c r="E121" s="38">
        <v>7</v>
      </c>
      <c r="F121" s="42">
        <v>4</v>
      </c>
      <c r="G121" s="49"/>
      <c r="H121" s="1"/>
      <c r="I121" s="45">
        <f>IF(C121=1,$O$4,IF(C121=2,$O$5,IF(C121=3,$O$6,IF(C121=4,$O$7,IF(C121=5,$O$8,IF(C121=6,$O$9,IF(C121=7,$O$10,IF(C121=8,$O$11,IF(C121=9,$O$12,IF(C121=10,$O$13,))))))))))</f>
        <v>0</v>
      </c>
      <c r="J121" s="30">
        <f>IF(D121=1,$P$4,IF(D121=2,$P$5,IF(D121=3,$P$6,IF(D121=4,$P$7,IF(D121=5,$P$8,IF(D121=6,$P$9,IF(D121=7,$P$10,IF(D121=8,$P$11,IF(D121=9,$P$12,IF(D121=10,$P$13,))))))))))+IF(E121=1,$Q$4,IF(E121=2,$Q$5,IF(E121=3,$Q$6,IF(E121=4,$Q$7,IF(E121=5,$Q$8,IF(E121=6,$Q$9,IF(E121=7,$Q$10,IF(E121=8,$Q$11,IF(E121=9,$Q$12,IF(E121=10,$Q$13,"0"))))))))))+IF(F121=1,$R$4,IF(F121=2,$R$5,IF(F121=3,$R$6,IF(F121=4,$R$7,IF(F121=5,$R$8,IF(F121=6,$R$9,IF(F121=7,$R$10,IF(F121=8,$R$11,IF(F121=9,$R$12,IF(F121=10,$R$13,"0"))))))))))+IF(G121=1,$S$4,IF(G121=2,$S$5,IF(G121=3,$S$6,IF(G121=4,$S$7,IF(G121=5,$S$8,IF(G121=6,$S$9,IF(G121=7,$S$10,IF(G121=8,$S$11,IF(G121=9,$S$12,IF(G121=10,$S$13,"0"))))))))))</f>
        <v>38</v>
      </c>
      <c r="K121" s="8"/>
      <c r="L121" s="9">
        <f>I121+J121</f>
        <v>38</v>
      </c>
    </row>
    <row r="122" spans="1:17" ht="16.2" x14ac:dyDescent="0.4">
      <c r="A122">
        <v>2</v>
      </c>
      <c r="B122" s="82" t="s">
        <v>153</v>
      </c>
      <c r="C122" s="33"/>
      <c r="D122" s="36">
        <v>5</v>
      </c>
      <c r="E122" s="39">
        <v>4</v>
      </c>
      <c r="F122" s="43"/>
      <c r="G122" s="48"/>
      <c r="H122" s="1"/>
      <c r="I122" s="45">
        <f>IF(C122=1,$O$4,IF(C122=2,$O$5,IF(C122=3,$O$6,IF(C122=4,$O$7,IF(C122=5,$O$8,IF(C122=6,$O$9,IF(C122=7,$O$10,IF(C122=8,$O$11,IF(C122=9,$O$12,IF(C122=10,$O$13,))))))))))</f>
        <v>0</v>
      </c>
      <c r="J122" s="46">
        <f t="shared" ref="J122:J128" si="19">IF(D122=1,$P$4,IF(D122=2,$P$5,IF(D122=3,$P$6,IF(D122=4,$P$7,IF(D122=5,$P$8,IF(D122=6,$P$9,IF(D122=7,$P$10,IF(D122=8,$P$11,IF(D122=9,$P$12,IF(D122=10,$P$13,))))))))))+IF(E122=1,$Q$4,IF(E122=2,$Q$5,IF(E122=3,$Q$6,IF(E122=4,$Q$7,IF(E122=5,$Q$8,IF(E122=6,$Q$9,IF(E122=7,$Q$10,IF(E122=8,$Q$11,IF(E122=9,$Q$12,IF(E122=10,$Q$13,"0"))))))))))+IF(F122=1,$R$4,IF(F122=2,$R$5,IF(F122=3,$R$6,IF(F122=4,$R$7,IF(F122=5,$R$8,IF(F122=6,$R$9,IF(F122=7,$R$10,IF(F122=8,$R$11,IF(F122=9,$R$12,IF(F122=10,$R$13,"0"))))))))))+IF(G122=1,$S$4,IF(G122=2,$S$5,IF(G122=3,$S$6,IF(G122=4,$S$7,IF(G122=5,$S$8,IF(G122=6,$S$9,IF(G122=7,$S$10,IF(G122=8,$S$11,IF(G122=9,$S$12,IF(G122=10,$S$13,"0"))))))))))</f>
        <v>28</v>
      </c>
      <c r="K122" s="8"/>
      <c r="L122" s="28">
        <f t="shared" ref="L122:L128" si="20">I122+J122</f>
        <v>28</v>
      </c>
    </row>
    <row r="123" spans="1:17" ht="16.2" x14ac:dyDescent="0.4">
      <c r="A123">
        <v>3</v>
      </c>
      <c r="B123" s="82" t="s">
        <v>98</v>
      </c>
      <c r="C123" s="33"/>
      <c r="D123" s="36">
        <v>6</v>
      </c>
      <c r="E123" s="39"/>
      <c r="F123" s="43"/>
      <c r="G123" s="48"/>
      <c r="H123" s="1"/>
      <c r="I123" s="45">
        <f>IF(C123=1,$O$4,IF(C123=2,$O$5,IF(C123=3,$O$6,IF(C123=4,$O$7,IF(C123=5,$O$8,IF(C123=6,$O$9,IF(C123=7,$O$10,IF(C123=8,$O$11,IF(C123=9,$O$12,IF(C123=10,$O$13,))))))))))</f>
        <v>0</v>
      </c>
      <c r="J123" s="46">
        <f t="shared" si="19"/>
        <v>12</v>
      </c>
      <c r="K123" s="8"/>
      <c r="L123" s="1">
        <f t="shared" si="20"/>
        <v>12</v>
      </c>
    </row>
    <row r="124" spans="1:17" ht="16.2" x14ac:dyDescent="0.4">
      <c r="A124">
        <v>4</v>
      </c>
      <c r="B124" s="82" t="s">
        <v>105</v>
      </c>
      <c r="C124" s="33"/>
      <c r="D124" s="36"/>
      <c r="E124" s="39"/>
      <c r="F124" s="43">
        <v>8</v>
      </c>
      <c r="G124" s="48"/>
      <c r="H124" s="1"/>
      <c r="I124" s="45">
        <f>IF(C124=1,$O$4,IF(C124=2,$O$5,IF(C124=3,$O$6,IF(C124=4,$O$7,IF(C124=5,$O$8,IF(C124=6,$O$9,IF(C124=7,$O$10,IF(C124=8,$O$11,IF(C124=9,$O$12,IF(C124=10,$O$13,))))))))))</f>
        <v>0</v>
      </c>
      <c r="J124" s="47">
        <f t="shared" si="19"/>
        <v>6</v>
      </c>
      <c r="K124" s="8"/>
      <c r="L124" s="27">
        <f t="shared" si="20"/>
        <v>6</v>
      </c>
    </row>
    <row r="125" spans="1:17" ht="16.2" x14ac:dyDescent="0.4">
      <c r="A125">
        <v>5</v>
      </c>
      <c r="B125" s="82" t="s">
        <v>132</v>
      </c>
      <c r="C125" s="33"/>
      <c r="D125" s="36"/>
      <c r="E125" s="39">
        <v>6</v>
      </c>
      <c r="F125" s="43"/>
      <c r="G125" s="48"/>
      <c r="H125" s="1"/>
      <c r="I125" s="45">
        <f t="shared" ref="I125" si="21">IF(C125=1,$O$4,IF(C125=2,$O$5,IF(C125=3,$O$6,IF(C125=4,$O$7,IF(C125=5,$O$8,IF(C125=6,$O$9,IF(C125=7,$O$10,IF(C125=8,$O$11,IF(C125=9,$O$12,IF(C125=10,$O$13,))))))))))</f>
        <v>0</v>
      </c>
      <c r="J125" s="46">
        <f t="shared" si="19"/>
        <v>10</v>
      </c>
      <c r="K125" s="8"/>
      <c r="L125" s="27">
        <f t="shared" si="20"/>
        <v>10</v>
      </c>
    </row>
    <row r="126" spans="1:17" ht="16.2" x14ac:dyDescent="0.4">
      <c r="A126">
        <v>6</v>
      </c>
      <c r="B126" s="82" t="s">
        <v>104</v>
      </c>
      <c r="C126" s="33"/>
      <c r="D126" s="36"/>
      <c r="E126" s="39"/>
      <c r="F126" s="43"/>
      <c r="G126" s="48"/>
      <c r="H126" s="1"/>
      <c r="I126" s="45">
        <f>IF(C126=1,$O$4,IF(C126=2,$O$5,IF(C126=3,$O$6,IF(C126=4,$O$7,IF(C126=5,$O$8,IF(C126=6,$O$9,IF(C126=7,$O$10,IF(C126=8,$O$11,IF(C126=9,$O$12,IF(C126=10,$O$13,))))))))))</f>
        <v>0</v>
      </c>
      <c r="J126" s="46">
        <f t="shared" si="19"/>
        <v>0</v>
      </c>
      <c r="K126" s="8"/>
      <c r="L126" s="27">
        <f t="shared" si="20"/>
        <v>0</v>
      </c>
    </row>
    <row r="127" spans="1:17" ht="16.2" x14ac:dyDescent="0.4">
      <c r="A127" s="62">
        <v>7</v>
      </c>
      <c r="B127" s="82" t="s">
        <v>154</v>
      </c>
      <c r="C127" s="33"/>
      <c r="D127" s="36"/>
      <c r="E127" s="39"/>
      <c r="F127" s="43"/>
      <c r="G127" s="48"/>
      <c r="H127" s="1"/>
      <c r="I127" s="45">
        <f t="shared" ref="I127" si="22">IF(C127=1,$O$4,IF(C127=2,$O$5,IF(C127=3,$O$6,IF(C127=4,$O$7,IF(C127=5,$O$8,IF(C127=6,$O$9,IF(C127=7,$O$10,IF(C127=8,$O$11,IF(C127=9,$O$12,IF(C127=10,$O$13,))))))))))</f>
        <v>0</v>
      </c>
      <c r="J127" s="46">
        <f t="shared" si="19"/>
        <v>0</v>
      </c>
      <c r="K127" s="8"/>
      <c r="L127" s="27">
        <f t="shared" si="20"/>
        <v>0</v>
      </c>
    </row>
    <row r="128" spans="1:17" ht="16.2" x14ac:dyDescent="0.4">
      <c r="A128">
        <v>8</v>
      </c>
      <c r="B128" s="82" t="s">
        <v>116</v>
      </c>
      <c r="C128" s="33"/>
      <c r="D128" s="36"/>
      <c r="E128" s="39"/>
      <c r="F128" s="43"/>
      <c r="G128" s="48"/>
      <c r="H128" s="1"/>
      <c r="I128" s="45">
        <f>IF(C128=1,$O$4,IF(C128=2,$O$5,IF(C128=3,$O$6,IF(C128=4,$O$7,IF(C128=5,$O$8,IF(C128=6,$O$9,IF(C128=7,$O$10,IF(C128=8,$O$11,IF(C128=9,$O$12,IF(C128=10,$O$13,))))))))))</f>
        <v>0</v>
      </c>
      <c r="J128" s="46">
        <f t="shared" si="19"/>
        <v>0</v>
      </c>
      <c r="K128" s="8"/>
      <c r="L128" s="27">
        <f t="shared" si="20"/>
        <v>0</v>
      </c>
    </row>
    <row r="129" spans="1:13" ht="16.2" x14ac:dyDescent="0.4">
      <c r="B129" s="4"/>
      <c r="C129" s="34"/>
      <c r="D129" s="37"/>
      <c r="E129" s="40"/>
      <c r="F129" s="44"/>
      <c r="G129" s="50"/>
      <c r="H129" s="1"/>
      <c r="I129" s="45"/>
      <c r="J129" s="31"/>
      <c r="K129" s="8"/>
      <c r="L129" s="27"/>
    </row>
    <row r="130" spans="1:13" ht="16.2" x14ac:dyDescent="0.4">
      <c r="A130" s="52" t="s">
        <v>35</v>
      </c>
      <c r="B130" s="82" t="s">
        <v>122</v>
      </c>
      <c r="C130" s="80"/>
      <c r="D130" s="7"/>
      <c r="E130" s="7"/>
      <c r="F130" s="7"/>
      <c r="G130" s="7"/>
      <c r="H130" s="6">
        <v>1</v>
      </c>
      <c r="I130" s="13"/>
      <c r="J130" s="53"/>
      <c r="L130" s="28"/>
    </row>
    <row r="131" spans="1:13" x14ac:dyDescent="0.25">
      <c r="A131" s="52"/>
      <c r="B131" s="3" t="s">
        <v>183</v>
      </c>
      <c r="C131" s="173">
        <v>0</v>
      </c>
      <c r="D131" s="8"/>
      <c r="J131" s="52"/>
      <c r="K131" s="174">
        <f>IF(C131=1,$W$4,IF(C131=2,$W$5,IF(C131=3,$W$6,IF(C131=4,$W$7,IF(C131=5,$W$8,IF(C131=6,$W$9,IF(C131=7,$W$10,IF(C131=8,$W$11,IF(C131=9,$W$12,IF(C131=10,$W$13,))))))))))</f>
        <v>0</v>
      </c>
      <c r="L131" s="28"/>
    </row>
    <row r="132" spans="1:13" x14ac:dyDescent="0.25">
      <c r="B132" s="3" t="s">
        <v>4</v>
      </c>
      <c r="C132" s="94">
        <f>IF(COUNTA(C121:C129,C142:C145)=2,$O$33,IF(COUNTA(C121:C129,C142:C145)=3,$O$34,IF(COUNTA(C121:C129,C142:C145)=4,$O$35,IF(COUNTA(C121:C129,C142:C145)=5,$O$36,IF(COUNTA(C121:C129,C142:C145)=6,$O$37,IF(COUNTA(C121:C129,C142:C145)=7,$O$38,IF(COUNTA(C121:C129,C142:C145)=8,$O$39,IF(COUNTA(C121:C129,C142:C145)=9,$O$40,0))))))))</f>
        <v>0</v>
      </c>
      <c r="I132" s="52"/>
      <c r="J132" s="59"/>
      <c r="K132" s="175">
        <f>C132</f>
        <v>0</v>
      </c>
      <c r="L132" s="28"/>
    </row>
    <row r="133" spans="1:13" x14ac:dyDescent="0.25">
      <c r="B133" s="3" t="s">
        <v>6</v>
      </c>
      <c r="C133" s="94">
        <f>IF(COUNTA(D121:D129,D142:D145)=2,$P$33,IF(COUNTA(D121:D129,D142:D145)=3,$P$34,IF(COUNTA(D121:D129,D142:D145)=4,$P$35,IF(COUNTA(D121:D129,D142:D145)=5,$P$36,IF(COUNTA(D121:D129,D142:D145)=6,$P$37,IF(COUNTA(D121:D129,D142:D145)=7,$P$38,IF(COUNTA(D121:D129,D142:D145)=8,$P$39,IF(COUNTA(D121:D129,D142:D145)=9,$P$40,0))))))))</f>
        <v>20</v>
      </c>
      <c r="I133" s="52"/>
      <c r="J133" s="59"/>
      <c r="K133" s="56">
        <f>C133</f>
        <v>20</v>
      </c>
      <c r="L133" s="28"/>
    </row>
    <row r="134" spans="1:13" x14ac:dyDescent="0.25">
      <c r="B134" s="3" t="s">
        <v>5</v>
      </c>
      <c r="C134" s="94">
        <f>IF(COUNTA(E121:E129,E142:E145)=2,$Q$33,IF(COUNTA(E121:E129,E142:E145)=3,$Q$34,IF(COUNTA(E121:E129,E142:E145)=4,$Q$35,IF(COUNTA(E121:E129,E142:E145)=5,$Q$36,IF(COUNTA(E121:E129,E142:E145)=6,$Q$37,IF(COUNTA(E121:E129,E142:E145)=7,$Q$38,IF(COUNTA(E121:E129,E142:E145)=8,$Q$39,IF(COUNTA(E121:E129,E142:E145)=9,$Q$40,0))))))))</f>
        <v>20</v>
      </c>
      <c r="I134" s="52"/>
      <c r="J134" s="59"/>
      <c r="K134" s="57">
        <f t="shared" ref="K134:K137" si="23">C134</f>
        <v>20</v>
      </c>
      <c r="L134" s="28"/>
    </row>
    <row r="135" spans="1:13" x14ac:dyDescent="0.25">
      <c r="B135" s="3" t="s">
        <v>14</v>
      </c>
      <c r="C135" s="94">
        <f>IF(COUNTA(F121:F129,F142:F145)=2,$R$33,IF(COUNTA(F121:F129,F142:F145)=3,$R$34,IF(COUNTA(F121:F129,F142:F145)=4,$R$35,IF(COUNTA(F121:F129,F142:F145)=5,$R$36,IF(COUNTA(F121:F129,F142:F145)=6,$R$37,IF(COUNTA(F121:F129,F142:F145)=7,$R$38,IF(COUNTA(F121:F129,F142:F145)=8,$R$39,IF(COUNTA(F121:F129,F142:F145)=9,$R$40,0))))))))</f>
        <v>10</v>
      </c>
      <c r="I135" s="52"/>
      <c r="J135" s="59"/>
      <c r="K135" s="58">
        <f t="shared" si="23"/>
        <v>10</v>
      </c>
      <c r="L135" s="1"/>
    </row>
    <row r="136" spans="1:13" x14ac:dyDescent="0.25">
      <c r="B136" s="3" t="s">
        <v>38</v>
      </c>
      <c r="C136" s="94">
        <f>IF(COUNTA(G121:G129,G142:G145)=2,$S$33,IF(COUNTA(G121:G129,G142:G145)=3,$S$34,IF(COUNTA(G121:G129,G142:G145)=4,$S$35,IF(COUNTA(G121:G129,G142:G145)=5,$S$36,IF(COUNTA(G121:G129,G142:G145)=6,$S$37,IF(COUNTA(G121:G129,G142:G145)=7,$S$38,IF(COUNTA(G121:G129,G142:G145)=8,$S$39,IF(COUNTA(G121:G129,G142:G145)=9,$S$40,0))))))))</f>
        <v>0</v>
      </c>
      <c r="I136" s="52"/>
      <c r="J136" s="59"/>
      <c r="K136" s="41">
        <f t="shared" si="23"/>
        <v>0</v>
      </c>
      <c r="L136" s="28"/>
    </row>
    <row r="137" spans="1:13" x14ac:dyDescent="0.25">
      <c r="B137" s="3" t="s">
        <v>39</v>
      </c>
      <c r="C137" s="95">
        <f>IF(H130=1,$T$4,IF(H130=2,$T$5,IF(H130=3,$T$6,0)))</f>
        <v>10</v>
      </c>
      <c r="I137" s="52"/>
      <c r="J137" s="59"/>
      <c r="K137" s="78">
        <f t="shared" si="23"/>
        <v>10</v>
      </c>
      <c r="L137" s="1"/>
      <c r="M137" s="8"/>
    </row>
    <row r="138" spans="1:13" x14ac:dyDescent="0.25">
      <c r="B138" s="3" t="s">
        <v>40</v>
      </c>
      <c r="C138" s="95">
        <v>0</v>
      </c>
      <c r="I138" s="52"/>
      <c r="J138" s="59"/>
      <c r="K138" s="77">
        <f>IF(C138=1,$T$33,0)</f>
        <v>0</v>
      </c>
      <c r="L138" s="27"/>
    </row>
    <row r="139" spans="1:13" x14ac:dyDescent="0.25">
      <c r="B139" s="3" t="s">
        <v>181</v>
      </c>
      <c r="C139" s="95">
        <v>0</v>
      </c>
      <c r="I139" s="52"/>
      <c r="J139" s="59"/>
      <c r="K139" s="77">
        <f>IF(C139=1,$V$33,0)</f>
        <v>0</v>
      </c>
      <c r="L139" s="27"/>
    </row>
    <row r="140" spans="1:13" ht="13.8" thickBot="1" x14ac:dyDescent="0.3">
      <c r="B140" s="3" t="s">
        <v>13</v>
      </c>
      <c r="C140" s="95">
        <v>0</v>
      </c>
      <c r="I140" s="52"/>
      <c r="J140" s="59"/>
      <c r="K140" s="71">
        <f>IF(C140=1,$U$33,0)</f>
        <v>0</v>
      </c>
      <c r="L140" s="28"/>
    </row>
    <row r="141" spans="1:13" x14ac:dyDescent="0.25">
      <c r="B141" s="3" t="s">
        <v>73</v>
      </c>
      <c r="C141" s="80"/>
      <c r="D141" s="70"/>
      <c r="E141" s="70"/>
      <c r="F141" s="70"/>
      <c r="G141" s="70"/>
      <c r="I141" s="54"/>
      <c r="J141" s="59"/>
      <c r="K141" s="92">
        <f>SUM(K131:K140)</f>
        <v>60</v>
      </c>
      <c r="L141" s="10"/>
    </row>
    <row r="142" spans="1:13" ht="16.2" x14ac:dyDescent="0.4">
      <c r="A142" s="62" t="s">
        <v>81</v>
      </c>
      <c r="B142" s="82" t="s">
        <v>115</v>
      </c>
      <c r="C142" s="88"/>
      <c r="D142" s="89"/>
      <c r="E142" s="90"/>
      <c r="F142" s="43"/>
      <c r="G142" s="48"/>
      <c r="I142" s="45">
        <f>IF(C142=1,$O$4,IF(C142=2,$O$5,IF(C142=3,$O$6,IF(C142=4,$O$7,IF(C142=5,$O$8,IF(C142=6,$O$9,IF(C142=7,$O$10,IF(C142=8,$O$11,IF(C142=9,$O$12,IF(C142=10,$O$13,))))))))))</f>
        <v>0</v>
      </c>
      <c r="J142" s="61">
        <f>IF(D142=1,$P$4,IF(D142=2,$P$5,IF(D142=3,$P$6,IF(D142=4,$P$7,IF(D142=5,$P$8,IF(D142=6,$P$9,IF(D142=7,$P$10,IF(D142=8,$P$11,IF(D142=9,$P$12,IF(D142=10,$P$13,))))))))))+IF(E142=1,$Q$4,IF(E142=2,$Q$5,IF(E142=3,$Q$6,IF(E142=4,$Q$7,IF(E142=5,$Q$8,IF(E142=6,$Q$9,IF(E142=7,$Q$10,IF(E142=8,$Q$11,IF(E142=9,$Q$12,IF(E142=10,$Q$13,"0"))))))))))+IF(F142=1,$R$4,IF(F142=2,$R$5,IF(F142=3,$R$6,IF(F142=4,$R$7,IF(F142=5,$R$8,IF(F142=6,$R$9,IF(F142=7,$R$10,IF(F142=8,$R$11,IF(F142=9,$R$12,IF(F142=10,$R$13,"0"))))))))))+IF(G142=1,$S$4,IF(G142=2,$S$5,IF(G142=3,$S$6,IF(G142=4,$S$7,IF(G142=5,$S$8,IF(G142=6,$S$9,IF(G142=7,$S$10,IF(G142=8,$S$11,IF(G142=9,$S$12,IF(G142=10,$S$13,"0"))))))))))</f>
        <v>0</v>
      </c>
      <c r="K142" s="9"/>
      <c r="L142" s="28">
        <f>J142+I142</f>
        <v>0</v>
      </c>
    </row>
    <row r="143" spans="1:13" ht="16.2" x14ac:dyDescent="0.4">
      <c r="A143" s="62" t="s">
        <v>71</v>
      </c>
      <c r="B143" s="82" t="s">
        <v>155</v>
      </c>
      <c r="C143" s="84"/>
      <c r="D143" s="85"/>
      <c r="E143" s="116"/>
      <c r="F143" s="43"/>
      <c r="G143" s="87"/>
      <c r="I143" s="45">
        <f>IF(C143=1,$O$4,IF(C143=2,$O$5,IF(C143=3,$O$6,IF(C143=4,$O$7,IF(C143=5,$O$8,IF(C143=6,$O$9,IF(C143=7,$O$10,IF(C143=8,$O$11,IF(C143=9,$O$12,IF(C143=10,$O$13,))))))))))</f>
        <v>0</v>
      </c>
      <c r="J143" s="46">
        <f>IF(D143=1,$P$4,IF(D143=2,$P$5,IF(D143=3,$P$6,IF(D143=4,$P$7,IF(D143=5,$P$8,IF(D143=6,$P$9,IF(D143=7,$P$10,IF(D143=8,$P$11,IF(D143=9,$P$12,IF(D143=10,$P$13,))))))))))+IF(E143=1,$Q$4,IF(E143=2,$Q$5,IF(E143=3,$Q$6,IF(E143=4,$Q$7,IF(E143=5,$Q$8,IF(E143=6,$Q$9,IF(E143=7,$Q$10,IF(E143=8,$Q$11,IF(E143=9,$Q$12,IF(E143=10,$Q$13,"0"))))))))))+IF(F143=1,$R$4,IF(F143=2,$R$5,IF(F143=3,$R$6,IF(F143=4,$R$7,IF(F143=5,$R$8,IF(F143=6,$R$9,IF(F143=7,$R$10,IF(F143=8,$R$11,IF(F143=9,$R$12,IF(F143=10,$R$13,"0"))))))))))+IF(G143=1,$S$4,IF(G143=2,$S$5,IF(G143=3,$S$6,IF(G143=4,$S$7,IF(G143=5,$S$8,IF(G143=6,$S$9,IF(G143=7,$S$10,IF(G143=8,$S$11,IF(G143=9,$S$12,IF(G143=10,$S$13,"0"))))))))))</f>
        <v>0</v>
      </c>
      <c r="K143" s="1"/>
      <c r="L143" s="28">
        <f>J143+I143</f>
        <v>0</v>
      </c>
    </row>
    <row r="144" spans="1:13" ht="16.2" x14ac:dyDescent="0.4">
      <c r="A144" s="62" t="s">
        <v>82</v>
      </c>
      <c r="B144" s="82" t="s">
        <v>156</v>
      </c>
      <c r="C144" s="84"/>
      <c r="D144" s="85"/>
      <c r="E144" s="86"/>
      <c r="F144" s="43"/>
      <c r="G144" s="87"/>
      <c r="I144" s="45">
        <f>IF(C144=1,$O$4,IF(C144=2,$O$5,IF(C144=3,$O$6,IF(C144=4,$O$7,IF(C144=5,$O$8,IF(C144=6,$O$9,IF(C144=7,$O$10,IF(C144=8,$O$11,IF(C144=9,$O$12,IF(C144=10,$O$13,))))))))))</f>
        <v>0</v>
      </c>
      <c r="J144" s="46">
        <f>IF(D144=1,$P$4,IF(D144=2,$P$5,IF(D144=3,$P$6,IF(D144=4,$P$7,IF(D144=5,$P$8,IF(D144=6,$P$9,IF(D144=7,$P$10,IF(D144=8,$P$11,IF(D144=9,$P$12,IF(D144=10,$P$13,))))))))))+IF(E144=1,$Q$4,IF(E144=2,$Q$5,IF(E144=3,$Q$6,IF(E144=4,$Q$7,IF(E144=5,$Q$8,IF(E144=6,$Q$9,IF(E144=7,$Q$10,IF(E144=8,$Q$11,IF(E144=9,$Q$12,IF(E144=10,$Q$13,"0"))))))))))+IF(F144=1,$R$4,IF(F144=2,$R$5,IF(F144=3,$R$6,IF(F144=4,$R$7,IF(F144=5,$R$8,IF(F144=6,$R$9,IF(F144=7,$R$10,IF(F144=8,$R$11,IF(F144=9,$R$12,IF(F144=10,$R$13,"0"))))))))))+IF(G144=1,$S$4,IF(G144=2,$S$5,IF(G144=3,$S$6,IF(G144=4,$S$7,IF(G144=5,$S$8,IF(G144=6,$S$9,IF(G144=7,$S$10,IF(G144=8,$S$11,IF(G144=9,$S$12,IF(G144=10,$S$13,"0"))))))))))</f>
        <v>0</v>
      </c>
      <c r="K144" s="1"/>
      <c r="L144" s="28">
        <f>J144+I144</f>
        <v>0</v>
      </c>
    </row>
    <row r="145" spans="1:12" ht="16.8" thickBot="1" x14ac:dyDescent="0.45">
      <c r="A145" s="62" t="s">
        <v>106</v>
      </c>
      <c r="B145" s="4" t="s">
        <v>157</v>
      </c>
      <c r="C145" s="34"/>
      <c r="D145" s="37"/>
      <c r="E145" s="60"/>
      <c r="F145" s="44"/>
      <c r="G145" s="50"/>
      <c r="I145" s="29">
        <f>IF(C145=1,$O$4,IF(C145=2,$O$5,IF(C145=3,$O$6,IF(C145=4,$O$7,IF(C145=5,$O$8,IF(C145=6,$O$9,IF(C145=7,$O$10,IF(C145=8,$O$11,IF(C145=9,$O$12,IF(C145=10,$O$13,))))))))))</f>
        <v>0</v>
      </c>
      <c r="J145" s="31">
        <f>IF(D145=1,$P$4,IF(D145=2,$P$5,IF(D145=3,$P$6,IF(D145=4,$P$7,IF(D145=5,$P$8,IF(D145=6,$P$9,IF(D145=7,$P$10,IF(D145=8,$P$11,IF(D145=9,$P$12,IF(D145=10,$P$13,))))))))))+IF(E145=1,$Q$4,IF(E145=2,$Q$5,IF(E145=3,$Q$6,IF(E145=4,$Q$7,IF(E145=5,$Q$8,IF(E145=6,$Q$9,IF(E145=7,$Q$10,IF(E145=8,$Q$11,IF(E145=9,$Q$12,IF(E145=10,$Q$13,"0"))))))))))+IF(F145=1,$R$4,IF(F145=2,$R$5,IF(F145=3,$R$6,IF(F145=4,$R$7,IF(F145=5,$R$8,IF(F145=6,$R$9,IF(F145=7,$R$10,IF(F145=8,$R$11,IF(F145=9,$R$12,IF(F145=10,$R$13,"0"))))))))))+IF(G145=1,$S$4,IF(G145=2,$S$5,IF(G145=3,$S$6,IF(G145=4,$S$7,IF(G145=5,$S$8,IF(G145=6,$S$9,IF(G145=7,$S$10,IF(G145=8,$S$11,IF(G145=9,$S$12,IF(G145=10,$S$13,"0"))))))))))</f>
        <v>0</v>
      </c>
      <c r="K145" s="1"/>
      <c r="L145" s="28">
        <f>J145+I145</f>
        <v>0</v>
      </c>
    </row>
    <row r="146" spans="1:12" ht="13.8" thickBot="1" x14ac:dyDescent="0.3">
      <c r="I146" s="53"/>
      <c r="J146" s="52"/>
      <c r="L146" s="51">
        <f>SUM(L121:L145)+(K141)</f>
        <v>154</v>
      </c>
    </row>
    <row r="148" spans="1:12" x14ac:dyDescent="0.25">
      <c r="C148" s="11" t="s">
        <v>10</v>
      </c>
      <c r="D148" s="11" t="s">
        <v>9</v>
      </c>
      <c r="E148" s="11" t="s">
        <v>11</v>
      </c>
      <c r="F148" s="11" t="s">
        <v>12</v>
      </c>
      <c r="G148" s="11" t="s">
        <v>37</v>
      </c>
      <c r="H148" s="12" t="s">
        <v>35</v>
      </c>
      <c r="I148" s="12" t="s">
        <v>1</v>
      </c>
      <c r="J148" s="11" t="s">
        <v>2</v>
      </c>
      <c r="K148" s="11" t="s">
        <v>69</v>
      </c>
      <c r="L148" s="11" t="s">
        <v>3</v>
      </c>
    </row>
    <row r="149" spans="1:12" x14ac:dyDescent="0.25">
      <c r="A149" s="195" t="s">
        <v>129</v>
      </c>
      <c r="B149" s="196"/>
      <c r="I149" s="55"/>
    </row>
    <row r="150" spans="1:12" ht="16.2" x14ac:dyDescent="0.4">
      <c r="A150">
        <v>1</v>
      </c>
      <c r="B150" s="82" t="s">
        <v>96</v>
      </c>
      <c r="C150" s="32"/>
      <c r="D150" s="35">
        <v>4</v>
      </c>
      <c r="E150" s="38">
        <v>7</v>
      </c>
      <c r="F150" s="42">
        <v>4</v>
      </c>
      <c r="G150" s="49"/>
      <c r="H150" s="1"/>
      <c r="I150" s="45">
        <f>IF(C150=1,$O$4,IF(C150=2,$O$5,IF(C150=3,$O$6,IF(C150=4,$O$7,IF(C150=5,$O$8,IF(C150=6,$O$9,IF(C150=7,$O$10,IF(C150=8,$O$11,IF(C150=9,$O$12,IF(C150=10,$O$13,))))))))))</f>
        <v>0</v>
      </c>
      <c r="J150" s="30">
        <f>IF(D150=1,$P$4,IF(D150=2,$P$5,IF(D150=3,$P$6,IF(D150=4,$P$7,IF(D150=5,$P$8,IF(D150=6,$P$9,IF(D150=7,$P$10,IF(D150=8,$P$11,IF(D150=9,$P$12,IF(D150=10,$P$13,))))))))))+IF(E150=1,$Q$4,IF(E150=2,$Q$5,IF(E150=3,$Q$6,IF(E150=4,$Q$7,IF(E150=5,$Q$8,IF(E150=6,$Q$9,IF(E150=7,$Q$10,IF(E150=8,$Q$11,IF(E150=9,$Q$12,IF(E150=10,$Q$13,"0"))))))))))+IF(F150=1,$R$4,IF(F150=2,$R$5,IF(F150=3,$R$6,IF(F150=4,$R$7,IF(F150=5,$R$8,IF(F150=6,$R$9,IF(F150=7,$R$10,IF(F150=8,$R$11,IF(F150=9,$R$12,IF(F150=10,$R$13,"0"))))))))))+IF(G150=1,$S$4,IF(G150=2,$S$5,IF(G150=3,$S$6,IF(G150=4,$S$7,IF(G150=5,$S$8,IF(G150=6,$S$9,IF(G150=7,$S$10,IF(G150=8,$S$11,IF(G150=9,$S$12,IF(G150=10,$S$13,"0"))))))))))</f>
        <v>38</v>
      </c>
      <c r="K150" s="8"/>
      <c r="L150" s="9">
        <f>I150+J150</f>
        <v>38</v>
      </c>
    </row>
    <row r="151" spans="1:12" ht="16.2" x14ac:dyDescent="0.4">
      <c r="A151">
        <v>2</v>
      </c>
      <c r="B151" s="82" t="s">
        <v>117</v>
      </c>
      <c r="C151" s="33"/>
      <c r="D151" s="36"/>
      <c r="E151" s="39"/>
      <c r="F151" s="43"/>
      <c r="G151" s="48"/>
      <c r="H151" s="1"/>
      <c r="I151" s="45">
        <f>IF(C151=1,$O$4,IF(C151=2,$O$5,IF(C151=3,$O$6,IF(C151=4,$O$7,IF(C151=5,$O$8,IF(C151=6,$O$9,IF(C151=7,$O$10,IF(C151=8,$O$11,IF(C151=9,$O$12,IF(C151=10,$O$13,))))))))))</f>
        <v>0</v>
      </c>
      <c r="J151" s="46">
        <f t="shared" ref="J151:J157" si="24">IF(D151=1,$P$4,IF(D151=2,$P$5,IF(D151=3,$P$6,IF(D151=4,$P$7,IF(D151=5,$P$8,IF(D151=6,$P$9,IF(D151=7,$P$10,IF(D151=8,$P$11,IF(D151=9,$P$12,IF(D151=10,$P$13,))))))))))+IF(E151=1,$Q$4,IF(E151=2,$Q$5,IF(E151=3,$Q$6,IF(E151=4,$Q$7,IF(E151=5,$Q$8,IF(E151=6,$Q$9,IF(E151=7,$Q$10,IF(E151=8,$Q$11,IF(E151=9,$Q$12,IF(E151=10,$Q$13,"0"))))))))))+IF(F151=1,$R$4,IF(F151=2,$R$5,IF(F151=3,$R$6,IF(F151=4,$R$7,IF(F151=5,$R$8,IF(F151=6,$R$9,IF(F151=7,$R$10,IF(F151=8,$R$11,IF(F151=9,$R$12,IF(F151=10,$R$13,"0"))))))))))+IF(G151=1,$S$4,IF(G151=2,$S$5,IF(G151=3,$S$6,IF(G151=4,$S$7,IF(G151=5,$S$8,IF(G151=6,$S$9,IF(G151=7,$S$10,IF(G151=8,$S$11,IF(G151=9,$S$12,IF(G151=10,$S$13,"0"))))))))))</f>
        <v>0</v>
      </c>
      <c r="K151" s="8"/>
      <c r="L151" s="28">
        <f t="shared" ref="L151:L157" si="25">I151+J151</f>
        <v>0</v>
      </c>
    </row>
    <row r="152" spans="1:12" ht="16.2" x14ac:dyDescent="0.4">
      <c r="A152">
        <v>3</v>
      </c>
      <c r="B152" s="82" t="s">
        <v>158</v>
      </c>
      <c r="C152" s="33"/>
      <c r="D152" s="36"/>
      <c r="E152" s="39"/>
      <c r="F152" s="43">
        <v>7</v>
      </c>
      <c r="G152" s="48"/>
      <c r="H152" s="1"/>
      <c r="I152" s="45">
        <f>IF(C152=1,$O$4,IF(C152=2,$O$5,IF(C152=3,$O$6,IF(C152=4,$O$7,IF(C152=5,$O$8,IF(C152=6,$O$9,IF(C152=7,$O$10,IF(C152=8,$O$11,IF(C152=9,$O$12,IF(C152=10,$O$13,))))))))))</f>
        <v>0</v>
      </c>
      <c r="J152" s="46">
        <f t="shared" si="24"/>
        <v>8</v>
      </c>
      <c r="K152" s="8"/>
      <c r="L152" s="1">
        <f t="shared" si="25"/>
        <v>8</v>
      </c>
    </row>
    <row r="153" spans="1:12" ht="16.2" x14ac:dyDescent="0.4">
      <c r="A153">
        <v>4</v>
      </c>
      <c r="B153" s="82" t="s">
        <v>159</v>
      </c>
      <c r="C153" s="33"/>
      <c r="D153" s="36"/>
      <c r="E153" s="39"/>
      <c r="F153" s="43"/>
      <c r="G153" s="48"/>
      <c r="H153" s="1"/>
      <c r="I153" s="45">
        <f>IF(C153=1,$O$4,IF(C153=2,$O$5,IF(C153=3,$O$6,IF(C153=4,$O$7,IF(C153=5,$O$8,IF(C153=6,$O$9,IF(C153=7,$O$10,IF(C153=8,$O$11,IF(C153=9,$O$12,IF(C153=10,$O$13,))))))))))</f>
        <v>0</v>
      </c>
      <c r="J153" s="47">
        <f t="shared" si="24"/>
        <v>0</v>
      </c>
      <c r="K153" s="8"/>
      <c r="L153" s="27">
        <f t="shared" si="25"/>
        <v>0</v>
      </c>
    </row>
    <row r="154" spans="1:12" ht="16.2" x14ac:dyDescent="0.4">
      <c r="A154">
        <v>5</v>
      </c>
      <c r="B154" s="82" t="s">
        <v>160</v>
      </c>
      <c r="C154" s="33"/>
      <c r="D154" s="36"/>
      <c r="E154" s="39"/>
      <c r="F154" s="43"/>
      <c r="G154" s="48"/>
      <c r="H154" s="1"/>
      <c r="I154" s="45">
        <f t="shared" ref="I154" si="26">IF(C154=1,$O$4,IF(C154=2,$O$5,IF(C154=3,$O$6,IF(C154=4,$O$7,IF(C154=5,$O$8,IF(C154=6,$O$9,IF(C154=7,$O$10,IF(C154=8,$O$11,IF(C154=9,$O$12,IF(C154=10,$O$13,))))))))))</f>
        <v>0</v>
      </c>
      <c r="J154" s="46">
        <f t="shared" si="24"/>
        <v>0</v>
      </c>
      <c r="K154" s="8"/>
      <c r="L154" s="27">
        <f t="shared" si="25"/>
        <v>0</v>
      </c>
    </row>
    <row r="155" spans="1:12" ht="16.2" x14ac:dyDescent="0.4">
      <c r="A155">
        <v>6</v>
      </c>
      <c r="B155" s="82" t="s">
        <v>161</v>
      </c>
      <c r="C155" s="33"/>
      <c r="D155" s="36"/>
      <c r="E155" s="39"/>
      <c r="F155" s="43"/>
      <c r="G155" s="48"/>
      <c r="H155" s="1"/>
      <c r="I155" s="45">
        <f>IF(C155=1,$O$4,IF(C155=2,$O$5,IF(C155=3,$O$6,IF(C155=4,$O$7,IF(C155=5,$O$8,IF(C155=6,$O$9,IF(C155=7,$O$10,IF(C155=8,$O$11,IF(C155=9,$O$12,IF(C155=10,$O$13,))))))))))</f>
        <v>0</v>
      </c>
      <c r="J155" s="46">
        <f t="shared" si="24"/>
        <v>0</v>
      </c>
      <c r="K155" s="8"/>
      <c r="L155" s="27">
        <f t="shared" si="25"/>
        <v>0</v>
      </c>
    </row>
    <row r="156" spans="1:12" ht="16.2" x14ac:dyDescent="0.4">
      <c r="A156" s="62">
        <v>7</v>
      </c>
      <c r="B156" s="82" t="s">
        <v>162</v>
      </c>
      <c r="C156" s="33"/>
      <c r="D156" s="36"/>
      <c r="E156" s="39"/>
      <c r="F156" s="43">
        <v>6</v>
      </c>
      <c r="G156" s="48"/>
      <c r="H156" s="1"/>
      <c r="I156" s="45">
        <f t="shared" ref="I156" si="27">IF(C156=1,$O$4,IF(C156=2,$O$5,IF(C156=3,$O$6,IF(C156=4,$O$7,IF(C156=5,$O$8,IF(C156=6,$O$9,IF(C156=7,$O$10,IF(C156=8,$O$11,IF(C156=9,$O$12,IF(C156=10,$O$13,))))))))))</f>
        <v>0</v>
      </c>
      <c r="J156" s="46">
        <f t="shared" si="24"/>
        <v>10</v>
      </c>
      <c r="K156" s="8"/>
      <c r="L156" s="27">
        <f t="shared" si="25"/>
        <v>10</v>
      </c>
    </row>
    <row r="157" spans="1:12" ht="16.2" x14ac:dyDescent="0.4">
      <c r="A157">
        <v>8</v>
      </c>
      <c r="B157" s="82" t="s">
        <v>163</v>
      </c>
      <c r="C157" s="33"/>
      <c r="D157" s="36"/>
      <c r="E157" s="39"/>
      <c r="F157" s="43"/>
      <c r="G157" s="48"/>
      <c r="H157" s="1"/>
      <c r="I157" s="45">
        <f>IF(C157=1,$O$4,IF(C157=2,$O$5,IF(C157=3,$O$6,IF(C157=4,$O$7,IF(C157=5,$O$8,IF(C157=6,$O$9,IF(C157=7,$O$10,IF(C157=8,$O$11,IF(C157=9,$O$12,IF(C157=10,$O$13,))))))))))</f>
        <v>0</v>
      </c>
      <c r="J157" s="46">
        <f t="shared" si="24"/>
        <v>0</v>
      </c>
      <c r="K157" s="8"/>
      <c r="L157" s="27">
        <f t="shared" si="25"/>
        <v>0</v>
      </c>
    </row>
    <row r="158" spans="1:12" ht="16.2" x14ac:dyDescent="0.4">
      <c r="B158" s="4"/>
      <c r="C158" s="34"/>
      <c r="D158" s="37"/>
      <c r="E158" s="40"/>
      <c r="F158" s="44"/>
      <c r="G158" s="50"/>
      <c r="H158" s="1"/>
      <c r="I158" s="45"/>
      <c r="J158" s="31"/>
      <c r="K158" s="8"/>
      <c r="L158" s="27"/>
    </row>
    <row r="159" spans="1:12" ht="16.2" x14ac:dyDescent="0.4">
      <c r="A159" s="52" t="s">
        <v>35</v>
      </c>
      <c r="B159" s="82" t="s">
        <v>122</v>
      </c>
      <c r="C159" s="80"/>
      <c r="D159" s="7"/>
      <c r="E159" s="7"/>
      <c r="F159" s="7"/>
      <c r="G159" s="7"/>
      <c r="H159" s="6">
        <v>1</v>
      </c>
      <c r="I159" s="13"/>
      <c r="J159" s="53"/>
      <c r="L159" s="28"/>
    </row>
    <row r="160" spans="1:12" x14ac:dyDescent="0.25">
      <c r="A160" s="52"/>
      <c r="B160" s="3" t="s">
        <v>183</v>
      </c>
      <c r="C160" s="173">
        <v>0</v>
      </c>
      <c r="D160" s="8"/>
      <c r="J160" s="52"/>
      <c r="K160" s="174">
        <f>IF(C160=1,$W$4,IF(C160=2,$W$5,IF(C160=3,$W$6,IF(C160=4,$W$7,IF(C160=5,$W$8,IF(C160=6,$W$9,IF(C160=7,$W$10,IF(C160=8,$W$11,IF(C160=9,$W$12,IF(C160=10,$W$13,))))))))))</f>
        <v>0</v>
      </c>
      <c r="L160" s="28"/>
    </row>
    <row r="161" spans="1:12" x14ac:dyDescent="0.25">
      <c r="B161" s="3" t="s">
        <v>4</v>
      </c>
      <c r="C161" s="94">
        <f>IF(COUNTA(C150:C158,C171:C174)=2,$O$33,IF(COUNTA(C150:C158,C171:C174)=3,$O$34,IF(COUNTA(C150:C158,C171:C174)=4,$O$35,IF(COUNTA(C150:C158,C171:C174)=5,$O$36,IF(COUNTA(C150:C158,C171:C174)=6,$O$37,IF(COUNTA(C150:C158,C171:C174)=7,$O$38,IF(COUNTA(C150:C158,C171:C174)=8,$O$39,IF(COUNTA(C150:C158,C171:C174)=9,$O$40,0))))))))</f>
        <v>0</v>
      </c>
      <c r="I161" s="52"/>
      <c r="J161" s="59"/>
      <c r="K161" s="175">
        <f>C161</f>
        <v>0</v>
      </c>
      <c r="L161" s="28"/>
    </row>
    <row r="162" spans="1:12" x14ac:dyDescent="0.25">
      <c r="B162" s="3" t="s">
        <v>6</v>
      </c>
      <c r="C162" s="94">
        <f>IF(COUNTA(D150:D158,D171:D174)=2,$P$33,IF(COUNTA(D150:D158,D171:D174)=3,$P$34,IF(COUNTA(D150:D158,D171:D174)=4,$P$35,IF(COUNTA(D150:D158,D171:D174)=5,$P$36,IF(COUNTA(D150:D158,D171:D174)=6,$P$37,IF(COUNTA(D150:D158,D171:D174)=7,$P$38,IF(COUNTA(D150:D158,D171:D174)=8,$P$39,IF(COUNTA(D150:D158,D171:D174)=9,$P$40,0))))))))</f>
        <v>0</v>
      </c>
      <c r="I162" s="52"/>
      <c r="J162" s="59"/>
      <c r="K162" s="56">
        <f>C162</f>
        <v>0</v>
      </c>
      <c r="L162" s="28"/>
    </row>
    <row r="163" spans="1:12" x14ac:dyDescent="0.25">
      <c r="B163" s="3" t="s">
        <v>5</v>
      </c>
      <c r="C163" s="94">
        <f>IF(COUNTA(E150:E158,E171:E174)=2,$Q$33,IF(COUNTA(E150:E158,E171:E174)=3,$Q$34,IF(COUNTA(E150:E158,E171:E174)=4,$Q$35,IF(COUNTA(E150:E158,E171:E174)=5,$Q$36,IF(COUNTA(E150:E158,E171:E174)=6,$Q$37,IF(COUNTA(E150:E158,E171:E174)=7,$Q$38,IF(COUNTA(E150:E158,E171:E174)=8,$Q$39,IF(COUNTA(E150:E158,E171:E174)=9,$Q$40,0))))))))</f>
        <v>0</v>
      </c>
      <c r="I163" s="52"/>
      <c r="J163" s="59"/>
      <c r="K163" s="57">
        <f t="shared" ref="K163:K166" si="28">C163</f>
        <v>0</v>
      </c>
      <c r="L163" s="28"/>
    </row>
    <row r="164" spans="1:12" x14ac:dyDescent="0.25">
      <c r="B164" s="3" t="s">
        <v>14</v>
      </c>
      <c r="C164" s="94">
        <f>IF(COUNTA(F150:F158,F171:F174)=2,$R$33,IF(COUNTA(F150:F158,F171:F174)=3,$R$34,IF(COUNTA(F150:F158,F171:F174)=4,$R$35,IF(COUNTA(F150:F158,F171:F174)=5,$R$36,IF(COUNTA(F150:F158,F171:F174)=6,$R$37,IF(COUNTA(F150:F158,F171:F174)=7,$R$38,IF(COUNTA(F150:F158,F171:F174)=8,$R$39,IF(COUNTA(F150:F158,F171:F174)=9,$R$40,0))))))))</f>
        <v>20</v>
      </c>
      <c r="I164" s="52"/>
      <c r="J164" s="59"/>
      <c r="K164" s="58">
        <f t="shared" si="28"/>
        <v>20</v>
      </c>
      <c r="L164" s="1"/>
    </row>
    <row r="165" spans="1:12" x14ac:dyDescent="0.25">
      <c r="B165" s="3" t="s">
        <v>38</v>
      </c>
      <c r="C165" s="94">
        <f>IF(COUNTA(G150:G158,G171:G174)=2,$S$33,IF(COUNTA(G150:G158,G171:G174)=3,$S$34,IF(COUNTA(G150:G158,G171:G174)=4,$S$35,IF(COUNTA(G150:G158,G171:G174)=5,$S$36,IF(COUNTA(G150:G158,G171:G174)=6,$S$37,IF(COUNTA(G150:G158,G171:G174)=7,$S$38,IF(COUNTA(G150:G158,G171:G174)=8,$S$39,IF(COUNTA(G150:G158,G171:G174)=9,$S$40,0))))))))</f>
        <v>0</v>
      </c>
      <c r="I165" s="52"/>
      <c r="J165" s="59"/>
      <c r="K165" s="41">
        <f t="shared" si="28"/>
        <v>0</v>
      </c>
      <c r="L165" s="28"/>
    </row>
    <row r="166" spans="1:12" x14ac:dyDescent="0.25">
      <c r="B166" s="3" t="s">
        <v>39</v>
      </c>
      <c r="C166" s="95">
        <f>IF(H159=1,$T$4,IF(H159=2,$T$5,IF(H159=3,$T$6,0)))</f>
        <v>10</v>
      </c>
      <c r="I166" s="52"/>
      <c r="J166" s="59"/>
      <c r="K166" s="78">
        <f t="shared" si="28"/>
        <v>10</v>
      </c>
      <c r="L166" s="1"/>
    </row>
    <row r="167" spans="1:12" x14ac:dyDescent="0.25">
      <c r="B167" s="3" t="s">
        <v>40</v>
      </c>
      <c r="C167" s="95">
        <v>0</v>
      </c>
      <c r="I167" s="52"/>
      <c r="J167" s="59"/>
      <c r="K167" s="77">
        <f>IF(C167=1,$T$33,0)</f>
        <v>0</v>
      </c>
      <c r="L167" s="27"/>
    </row>
    <row r="168" spans="1:12" x14ac:dyDescent="0.25">
      <c r="B168" s="3" t="s">
        <v>181</v>
      </c>
      <c r="C168" s="95">
        <v>0</v>
      </c>
      <c r="I168" s="52"/>
      <c r="J168" s="59"/>
      <c r="K168" s="77">
        <f>IF(C168=1,$V$33,0)</f>
        <v>0</v>
      </c>
      <c r="L168" s="27"/>
    </row>
    <row r="169" spans="1:12" ht="13.8" thickBot="1" x14ac:dyDescent="0.3">
      <c r="B169" s="3" t="s">
        <v>13</v>
      </c>
      <c r="C169" s="95">
        <v>0</v>
      </c>
      <c r="I169" s="52"/>
      <c r="J169" s="59"/>
      <c r="K169" s="71">
        <f>IF(C169=1,$U$33,0)</f>
        <v>0</v>
      </c>
      <c r="L169" s="28"/>
    </row>
    <row r="170" spans="1:12" x14ac:dyDescent="0.25">
      <c r="B170" s="3" t="s">
        <v>73</v>
      </c>
      <c r="C170" s="80"/>
      <c r="D170" s="70"/>
      <c r="E170" s="70"/>
      <c r="F170" s="70"/>
      <c r="G170" s="70"/>
      <c r="I170" s="54"/>
      <c r="J170" s="59"/>
      <c r="K170" s="92">
        <f>SUM(K160:K169)</f>
        <v>30</v>
      </c>
      <c r="L170" s="10"/>
    </row>
    <row r="171" spans="1:12" ht="16.2" x14ac:dyDescent="0.4">
      <c r="A171" s="62" t="s">
        <v>81</v>
      </c>
      <c r="B171" s="82" t="s">
        <v>164</v>
      </c>
      <c r="C171" s="88"/>
      <c r="D171" s="89"/>
      <c r="E171" s="90"/>
      <c r="F171" s="43"/>
      <c r="G171" s="48"/>
      <c r="I171" s="45">
        <f>IF(C171=1,$O$4,IF(C171=2,$O$5,IF(C171=3,$O$6,IF(C171=4,$O$7,IF(C171=5,$O$8,IF(C171=6,$O$9,IF(C171=7,$O$10,IF(C171=8,$O$11,IF(C171=9,$O$12,IF(C171=10,$O$13,))))))))))</f>
        <v>0</v>
      </c>
      <c r="J171" s="61">
        <f>IF(D171=1,$P$4,IF(D171=2,$P$5,IF(D171=3,$P$6,IF(D171=4,$P$7,IF(D171=5,$P$8,IF(D171=6,$P$9,IF(D171=7,$P$10,IF(D171=8,$P$11,IF(D171=9,$P$12,IF(D171=10,$P$13,))))))))))+IF(E171=1,$Q$4,IF(E171=2,$Q$5,IF(E171=3,$Q$6,IF(E171=4,$Q$7,IF(E171=5,$Q$8,IF(E171=6,$Q$9,IF(E171=7,$Q$10,IF(E171=8,$Q$11,IF(E171=9,$Q$12,IF(E171=10,$Q$13,"0"))))))))))+IF(F171=1,$R$4,IF(F171=2,$R$5,IF(F171=3,$R$6,IF(F171=4,$R$7,IF(F171=5,$R$8,IF(F171=6,$R$9,IF(F171=7,$R$10,IF(F171=8,$R$11,IF(F171=9,$R$12,IF(F171=10,$R$13,"0"))))))))))+IF(G171=1,$S$4,IF(G171=2,$S$5,IF(G171=3,$S$6,IF(G171=4,$S$7,IF(G171=5,$S$8,IF(G171=6,$S$9,IF(G171=7,$S$10,IF(G171=8,$S$11,IF(G171=9,$S$12,IF(G171=10,$S$13,"0"))))))))))</f>
        <v>0</v>
      </c>
      <c r="K171" s="9"/>
      <c r="L171" s="28">
        <f>J171+I171</f>
        <v>0</v>
      </c>
    </row>
    <row r="172" spans="1:12" ht="16.2" x14ac:dyDescent="0.4">
      <c r="A172" s="62" t="s">
        <v>71</v>
      </c>
      <c r="B172" s="82" t="s">
        <v>165</v>
      </c>
      <c r="C172" s="84"/>
      <c r="D172" s="85"/>
      <c r="E172" s="116"/>
      <c r="F172" s="43"/>
      <c r="G172" s="87"/>
      <c r="I172" s="45">
        <f>IF(C172=1,$O$4,IF(C172=2,$O$5,IF(C172=3,$O$6,IF(C172=4,$O$7,IF(C172=5,$O$8,IF(C172=6,$O$9,IF(C172=7,$O$10,IF(C172=8,$O$11,IF(C172=9,$O$12,IF(C172=10,$O$13,))))))))))</f>
        <v>0</v>
      </c>
      <c r="J172" s="46">
        <f>IF(D172=1,$P$4,IF(D172=2,$P$5,IF(D172=3,$P$6,IF(D172=4,$P$7,IF(D172=5,$P$8,IF(D172=6,$P$9,IF(D172=7,$P$10,IF(D172=8,$P$11,IF(D172=9,$P$12,IF(D172=10,$P$13,))))))))))+IF(E172=1,$Q$4,IF(E172=2,$Q$5,IF(E172=3,$Q$6,IF(E172=4,$Q$7,IF(E172=5,$Q$8,IF(E172=6,$Q$9,IF(E172=7,$Q$10,IF(E172=8,$Q$11,IF(E172=9,$Q$12,IF(E172=10,$Q$13,"0"))))))))))+IF(F172=1,$R$4,IF(F172=2,$R$5,IF(F172=3,$R$6,IF(F172=4,$R$7,IF(F172=5,$R$8,IF(F172=6,$R$9,IF(F172=7,$R$10,IF(F172=8,$R$11,IF(F172=9,$R$12,IF(F172=10,$R$13,"0"))))))))))+IF(G172=1,$S$4,IF(G172=2,$S$5,IF(G172=3,$S$6,IF(G172=4,$S$7,IF(G172=5,$S$8,IF(G172=6,$S$9,IF(G172=7,$S$10,IF(G172=8,$S$11,IF(G172=9,$S$12,IF(G172=10,$S$13,"0"))))))))))</f>
        <v>0</v>
      </c>
      <c r="K172" s="1"/>
      <c r="L172" s="28">
        <f>J172+I172</f>
        <v>0</v>
      </c>
    </row>
    <row r="173" spans="1:12" ht="16.2" x14ac:dyDescent="0.4">
      <c r="A173" s="62" t="s">
        <v>82</v>
      </c>
      <c r="B173" s="82" t="s">
        <v>166</v>
      </c>
      <c r="C173" s="84"/>
      <c r="D173" s="85"/>
      <c r="E173" s="86"/>
      <c r="F173" s="43"/>
      <c r="G173" s="87"/>
      <c r="I173" s="45">
        <f>IF(C173=1,$O$4,IF(C173=2,$O$5,IF(C173=3,$O$6,IF(C173=4,$O$7,IF(C173=5,$O$8,IF(C173=6,$O$9,IF(C173=7,$O$10,IF(C173=8,$O$11,IF(C173=9,$O$12,IF(C173=10,$O$13,))))))))))</f>
        <v>0</v>
      </c>
      <c r="J173" s="46">
        <f>IF(D173=1,$P$4,IF(D173=2,$P$5,IF(D173=3,$P$6,IF(D173=4,$P$7,IF(D173=5,$P$8,IF(D173=6,$P$9,IF(D173=7,$P$10,IF(D173=8,$P$11,IF(D173=9,$P$12,IF(D173=10,$P$13,))))))))))+IF(E173=1,$Q$4,IF(E173=2,$Q$5,IF(E173=3,$Q$6,IF(E173=4,$Q$7,IF(E173=5,$Q$8,IF(E173=6,$Q$9,IF(E173=7,$Q$10,IF(E173=8,$Q$11,IF(E173=9,$Q$12,IF(E173=10,$Q$13,"0"))))))))))+IF(F173=1,$R$4,IF(F173=2,$R$5,IF(F173=3,$R$6,IF(F173=4,$R$7,IF(F173=5,$R$8,IF(F173=6,$R$9,IF(F173=7,$R$10,IF(F173=8,$R$11,IF(F173=9,$R$12,IF(F173=10,$R$13,"0"))))))))))+IF(G173=1,$S$4,IF(G173=2,$S$5,IF(G173=3,$S$6,IF(G173=4,$S$7,IF(G173=5,$S$8,IF(G173=6,$S$9,IF(G173=7,$S$10,IF(G173=8,$S$11,IF(G173=9,$S$12,IF(G173=10,$S$13,"0"))))))))))</f>
        <v>0</v>
      </c>
      <c r="K173" s="1"/>
      <c r="L173" s="28">
        <f>J173+I173</f>
        <v>0</v>
      </c>
    </row>
    <row r="174" spans="1:12" ht="16.8" thickBot="1" x14ac:dyDescent="0.45">
      <c r="A174" s="62" t="s">
        <v>106</v>
      </c>
      <c r="B174" s="4" t="s">
        <v>167</v>
      </c>
      <c r="C174" s="34"/>
      <c r="D174" s="37"/>
      <c r="E174" s="60"/>
      <c r="F174" s="44"/>
      <c r="G174" s="50"/>
      <c r="I174" s="29">
        <f>IF(C174=1,$O$4,IF(C174=2,$O$5,IF(C174=3,$O$6,IF(C174=4,$O$7,IF(C174=5,$O$8,IF(C174=6,$O$9,IF(C174=7,$O$10,IF(C174=8,$O$11,IF(C174=9,$O$12,IF(C174=10,$O$13,))))))))))</f>
        <v>0</v>
      </c>
      <c r="J174" s="31">
        <f>IF(D174=1,$P$4,IF(D174=2,$P$5,IF(D174=3,$P$6,IF(D174=4,$P$7,IF(D174=5,$P$8,IF(D174=6,$P$9,IF(D174=7,$P$10,IF(D174=8,$P$11,IF(D174=9,$P$12,IF(D174=10,$P$13,))))))))))+IF(E174=1,$Q$4,IF(E174=2,$Q$5,IF(E174=3,$Q$6,IF(E174=4,$Q$7,IF(E174=5,$Q$8,IF(E174=6,$Q$9,IF(E174=7,$Q$10,IF(E174=8,$Q$11,IF(E174=9,$Q$12,IF(E174=10,$Q$13,"0"))))))))))+IF(F174=1,$R$4,IF(F174=2,$R$5,IF(F174=3,$R$6,IF(F174=4,$R$7,IF(F174=5,$R$8,IF(F174=6,$R$9,IF(F174=7,$R$10,IF(F174=8,$R$11,IF(F174=9,$R$12,IF(F174=10,$R$13,"0"))))))))))+IF(G174=1,$S$4,IF(G174=2,$S$5,IF(G174=3,$S$6,IF(G174=4,$S$7,IF(G174=5,$S$8,IF(G174=6,$S$9,IF(G174=7,$S$10,IF(G174=8,$S$11,IF(G174=9,$S$12,IF(G174=10,$S$13,"0"))))))))))</f>
        <v>0</v>
      </c>
      <c r="K174" s="1"/>
      <c r="L174" s="28">
        <f>J174+I174</f>
        <v>0</v>
      </c>
    </row>
    <row r="175" spans="1:12" ht="13.8" thickBot="1" x14ac:dyDescent="0.3">
      <c r="I175" s="53"/>
      <c r="J175" s="52"/>
      <c r="L175" s="51">
        <f>SUM(L150:L174)+(K170)</f>
        <v>86</v>
      </c>
    </row>
    <row r="177" spans="1:12" x14ac:dyDescent="0.25">
      <c r="C177" s="11" t="s">
        <v>10</v>
      </c>
      <c r="D177" s="11" t="s">
        <v>9</v>
      </c>
      <c r="E177" s="11" t="s">
        <v>11</v>
      </c>
      <c r="F177" s="11" t="s">
        <v>12</v>
      </c>
      <c r="G177" s="11" t="s">
        <v>37</v>
      </c>
      <c r="H177" s="12" t="s">
        <v>35</v>
      </c>
      <c r="I177" s="12" t="s">
        <v>1</v>
      </c>
      <c r="J177" s="11" t="s">
        <v>2</v>
      </c>
      <c r="K177" s="11" t="s">
        <v>69</v>
      </c>
      <c r="L177" s="11" t="s">
        <v>3</v>
      </c>
    </row>
    <row r="178" spans="1:12" x14ac:dyDescent="0.25">
      <c r="A178" s="195" t="s">
        <v>128</v>
      </c>
      <c r="B178" s="196"/>
      <c r="I178" s="55"/>
    </row>
    <row r="179" spans="1:12" ht="16.2" x14ac:dyDescent="0.4">
      <c r="A179">
        <v>1</v>
      </c>
      <c r="B179" s="82" t="s">
        <v>96</v>
      </c>
      <c r="C179" s="32"/>
      <c r="D179" s="35">
        <v>4</v>
      </c>
      <c r="E179" s="38">
        <v>7</v>
      </c>
      <c r="F179" s="42">
        <v>4</v>
      </c>
      <c r="G179" s="49"/>
      <c r="H179" s="1"/>
      <c r="I179" s="45">
        <f>IF(C179=1,$O$4,IF(C179=2,$O$5,IF(C179=3,$O$6,IF(C179=4,$O$7,IF(C179=5,$O$8,IF(C179=6,$O$9,IF(C179=7,$O$10,IF(C179=8,$O$11,IF(C179=9,$O$12,IF(C179=10,$O$13,))))))))))</f>
        <v>0</v>
      </c>
      <c r="J179" s="30">
        <f>IF(D179=1,$P$4,IF(D179=2,$P$5,IF(D179=3,$P$6,IF(D179=4,$P$7,IF(D179=5,$P$8,IF(D179=6,$P$9,IF(D179=7,$P$10,IF(D179=8,$P$11,IF(D179=9,$P$12,IF(D179=10,$P$13,))))))))))+IF(E179=1,$Q$4,IF(E179=2,$Q$5,IF(E179=3,$Q$6,IF(E179=4,$Q$7,IF(E179=5,$Q$8,IF(E179=6,$Q$9,IF(E179=7,$Q$10,IF(E179=8,$Q$11,IF(E179=9,$Q$12,IF(E179=10,$Q$13,"0"))))))))))+IF(F179=1,$R$4,IF(F179=2,$R$5,IF(F179=3,$R$6,IF(F179=4,$R$7,IF(F179=5,$R$8,IF(F179=6,$R$9,IF(F179=7,$R$10,IF(F179=8,$R$11,IF(F179=9,$R$12,IF(F179=10,$R$13,"0"))))))))))+IF(G179=1,$S$4,IF(G179=2,$S$5,IF(G179=3,$S$6,IF(G179=4,$S$7,IF(G179=5,$S$8,IF(G179=6,$S$9,IF(G179=7,$S$10,IF(G179=8,$S$11,IF(G179=9,$S$12,IF(G179=10,$S$13,"0"))))))))))</f>
        <v>38</v>
      </c>
      <c r="K179" s="8"/>
      <c r="L179" s="9">
        <f>I179+J179</f>
        <v>38</v>
      </c>
    </row>
    <row r="180" spans="1:12" ht="16.2" x14ac:dyDescent="0.4">
      <c r="A180">
        <v>2</v>
      </c>
      <c r="B180" s="82" t="s">
        <v>168</v>
      </c>
      <c r="C180" s="33"/>
      <c r="D180" s="36">
        <v>8</v>
      </c>
      <c r="E180" s="39"/>
      <c r="F180" s="43"/>
      <c r="G180" s="48">
        <v>4</v>
      </c>
      <c r="H180" s="1"/>
      <c r="I180" s="45">
        <f>IF(C180=1,$O$4,IF(C180=2,$O$5,IF(C180=3,$O$6,IF(C180=4,$O$7,IF(C180=5,$O$8,IF(C180=6,$O$9,IF(C180=7,$O$10,IF(C180=8,$O$11,IF(C180=9,$O$12,IF(C180=10,$O$13,))))))))))</f>
        <v>0</v>
      </c>
      <c r="J180" s="46">
        <f t="shared" ref="J180:J186" si="29">IF(D180=1,$P$4,IF(D180=2,$P$5,IF(D180=3,$P$6,IF(D180=4,$P$7,IF(D180=5,$P$8,IF(D180=6,$P$9,IF(D180=7,$P$10,IF(D180=8,$P$11,IF(D180=9,$P$12,IF(D180=10,$P$13,))))))))))+IF(E180=1,$Q$4,IF(E180=2,$Q$5,IF(E180=3,$Q$6,IF(E180=4,$Q$7,IF(E180=5,$Q$8,IF(E180=6,$Q$9,IF(E180=7,$Q$10,IF(E180=8,$Q$11,IF(E180=9,$Q$12,IF(E180=10,$Q$13,"0"))))))))))+IF(F180=1,$R$4,IF(F180=2,$R$5,IF(F180=3,$R$6,IF(F180=4,$R$7,IF(F180=5,$R$8,IF(F180=6,$R$9,IF(F180=7,$R$10,IF(F180=8,$R$11,IF(F180=9,$R$12,IF(F180=10,$R$13,"0"))))))))))+IF(G180=1,$S$4,IF(G180=2,$S$5,IF(G180=3,$S$6,IF(G180=4,$S$7,IF(G180=5,$S$8,IF(G180=6,$S$9,IF(G180=7,$S$10,IF(G180=8,$S$11,IF(G180=9,$S$12,IF(G180=10,$S$13,"0"))))))))))</f>
        <v>20</v>
      </c>
      <c r="K180" s="8"/>
      <c r="L180" s="28">
        <f t="shared" ref="L180:L186" si="30">I180+J180</f>
        <v>20</v>
      </c>
    </row>
    <row r="181" spans="1:12" ht="16.2" x14ac:dyDescent="0.4">
      <c r="A181">
        <v>3</v>
      </c>
      <c r="B181" s="82" t="s">
        <v>130</v>
      </c>
      <c r="C181" s="33"/>
      <c r="D181" s="36">
        <v>10</v>
      </c>
      <c r="E181" s="39"/>
      <c r="F181" s="43"/>
      <c r="G181" s="48">
        <v>5</v>
      </c>
      <c r="H181" s="1"/>
      <c r="I181" s="45">
        <f>IF(C181=1,$O$4,IF(C181=2,$O$5,IF(C181=3,$O$6,IF(C181=4,$O$7,IF(C181=5,$O$8,IF(C181=6,$O$9,IF(C181=7,$O$10,IF(C181=8,$O$11,IF(C181=9,$O$12,IF(C181=10,$O$13,))))))))))</f>
        <v>0</v>
      </c>
      <c r="J181" s="46">
        <f t="shared" si="29"/>
        <v>14</v>
      </c>
      <c r="K181" s="8"/>
      <c r="L181" s="1">
        <f t="shared" si="30"/>
        <v>14</v>
      </c>
    </row>
    <row r="182" spans="1:12" ht="16.2" x14ac:dyDescent="0.4">
      <c r="A182">
        <v>4</v>
      </c>
      <c r="B182" s="82" t="s">
        <v>105</v>
      </c>
      <c r="C182" s="33"/>
      <c r="D182" s="36"/>
      <c r="E182" s="39"/>
      <c r="F182" s="43">
        <v>8</v>
      </c>
      <c r="G182" s="48"/>
      <c r="H182" s="1"/>
      <c r="I182" s="45">
        <f>IF(C182=1,$O$4,IF(C182=2,$O$5,IF(C182=3,$O$6,IF(C182=4,$O$7,IF(C182=5,$O$8,IF(C182=6,$O$9,IF(C182=7,$O$10,IF(C182=8,$O$11,IF(C182=9,$O$12,IF(C182=10,$O$13,))))))))))</f>
        <v>0</v>
      </c>
      <c r="J182" s="47">
        <f t="shared" si="29"/>
        <v>6</v>
      </c>
      <c r="K182" s="8"/>
      <c r="L182" s="27">
        <f t="shared" si="30"/>
        <v>6</v>
      </c>
    </row>
    <row r="183" spans="1:12" ht="16.2" x14ac:dyDescent="0.4">
      <c r="A183">
        <v>5</v>
      </c>
      <c r="B183" s="82" t="s">
        <v>99</v>
      </c>
      <c r="C183" s="33"/>
      <c r="D183" s="36"/>
      <c r="E183" s="39"/>
      <c r="F183" s="43"/>
      <c r="G183" s="48"/>
      <c r="H183" s="1"/>
      <c r="I183" s="45">
        <f t="shared" ref="I183" si="31">IF(C183=1,$O$4,IF(C183=2,$O$5,IF(C183=3,$O$6,IF(C183=4,$O$7,IF(C183=5,$O$8,IF(C183=6,$O$9,IF(C183=7,$O$10,IF(C183=8,$O$11,IF(C183=9,$O$12,IF(C183=10,$O$13,))))))))))</f>
        <v>0</v>
      </c>
      <c r="J183" s="46">
        <f t="shared" si="29"/>
        <v>0</v>
      </c>
      <c r="K183" s="8"/>
      <c r="L183" s="27">
        <f t="shared" si="30"/>
        <v>0</v>
      </c>
    </row>
    <row r="184" spans="1:12" ht="16.2" x14ac:dyDescent="0.4">
      <c r="A184">
        <v>6</v>
      </c>
      <c r="B184" s="82" t="s">
        <v>169</v>
      </c>
      <c r="C184" s="33"/>
      <c r="D184" s="36"/>
      <c r="E184" s="39"/>
      <c r="F184" s="43"/>
      <c r="G184" s="48"/>
      <c r="H184" s="1"/>
      <c r="I184" s="45">
        <f>IF(C184=1,$O$4,IF(C184=2,$O$5,IF(C184=3,$O$6,IF(C184=4,$O$7,IF(C184=5,$O$8,IF(C184=6,$O$9,IF(C184=7,$O$10,IF(C184=8,$O$11,IF(C184=9,$O$12,IF(C184=10,$O$13,))))))))))</f>
        <v>0</v>
      </c>
      <c r="J184" s="46">
        <f t="shared" si="29"/>
        <v>0</v>
      </c>
      <c r="K184" s="8"/>
      <c r="L184" s="27">
        <f t="shared" si="30"/>
        <v>0</v>
      </c>
    </row>
    <row r="185" spans="1:12" ht="16.2" x14ac:dyDescent="0.4">
      <c r="A185" s="62">
        <v>7</v>
      </c>
      <c r="B185" s="82" t="s">
        <v>112</v>
      </c>
      <c r="C185" s="33"/>
      <c r="D185" s="36"/>
      <c r="E185" s="39"/>
      <c r="F185" s="43"/>
      <c r="G185" s="48"/>
      <c r="H185" s="1"/>
      <c r="I185" s="45">
        <f t="shared" ref="I185" si="32">IF(C185=1,$O$4,IF(C185=2,$O$5,IF(C185=3,$O$6,IF(C185=4,$O$7,IF(C185=5,$O$8,IF(C185=6,$O$9,IF(C185=7,$O$10,IF(C185=8,$O$11,IF(C185=9,$O$12,IF(C185=10,$O$13,))))))))))</f>
        <v>0</v>
      </c>
      <c r="J185" s="46">
        <f t="shared" si="29"/>
        <v>0</v>
      </c>
      <c r="K185" s="8"/>
      <c r="L185" s="27">
        <f t="shared" si="30"/>
        <v>0</v>
      </c>
    </row>
    <row r="186" spans="1:12" ht="16.2" x14ac:dyDescent="0.4">
      <c r="A186">
        <v>8</v>
      </c>
      <c r="B186" s="82" t="s">
        <v>170</v>
      </c>
      <c r="C186" s="33"/>
      <c r="D186" s="36"/>
      <c r="E186" s="39"/>
      <c r="F186" s="43"/>
      <c r="G186" s="48"/>
      <c r="H186" s="1"/>
      <c r="I186" s="45">
        <f>IF(C186=1,$O$4,IF(C186=2,$O$5,IF(C186=3,$O$6,IF(C186=4,$O$7,IF(C186=5,$O$8,IF(C186=6,$O$9,IF(C186=7,$O$10,IF(C186=8,$O$11,IF(C186=9,$O$12,IF(C186=10,$O$13,))))))))))</f>
        <v>0</v>
      </c>
      <c r="J186" s="46">
        <f t="shared" si="29"/>
        <v>0</v>
      </c>
      <c r="K186" s="8"/>
      <c r="L186" s="27">
        <f t="shared" si="30"/>
        <v>0</v>
      </c>
    </row>
    <row r="187" spans="1:12" ht="16.2" x14ac:dyDescent="0.4">
      <c r="B187" s="4"/>
      <c r="C187" s="34"/>
      <c r="D187" s="37"/>
      <c r="E187" s="40"/>
      <c r="F187" s="44"/>
      <c r="G187" s="50"/>
      <c r="H187" s="1"/>
      <c r="I187" s="45"/>
      <c r="J187" s="31"/>
      <c r="K187" s="8"/>
      <c r="L187" s="27"/>
    </row>
    <row r="188" spans="1:12" ht="16.2" x14ac:dyDescent="0.4">
      <c r="A188" s="52" t="s">
        <v>35</v>
      </c>
      <c r="B188" s="82" t="s">
        <v>122</v>
      </c>
      <c r="C188" s="80"/>
      <c r="D188" s="7"/>
      <c r="E188" s="7"/>
      <c r="F188" s="7"/>
      <c r="G188" s="7"/>
      <c r="H188" s="6">
        <v>1</v>
      </c>
      <c r="I188" s="13"/>
      <c r="J188" s="53"/>
      <c r="L188" s="28"/>
    </row>
    <row r="189" spans="1:12" x14ac:dyDescent="0.25">
      <c r="A189" s="52"/>
      <c r="B189" s="3" t="s">
        <v>183</v>
      </c>
      <c r="C189" s="173">
        <v>0</v>
      </c>
      <c r="D189" s="8"/>
      <c r="J189" s="52"/>
      <c r="K189" s="174">
        <f>IF(C189=1,$W$4,IF(C189=2,$W$5,IF(C189=3,$W$6,IF(C189=4,$W$7,IF(C189=5,$W$8,IF(C189=6,$W$9,IF(C189=7,$W$10,IF(C189=8,$W$11,IF(C189=9,$W$12,IF(C189=10,$W$13,))))))))))</f>
        <v>0</v>
      </c>
      <c r="L189" s="28"/>
    </row>
    <row r="190" spans="1:12" x14ac:dyDescent="0.25">
      <c r="B190" s="3" t="s">
        <v>4</v>
      </c>
      <c r="C190" s="94">
        <f>IF(COUNTA(C179:C187,C200:C203)=2,$O$33,IF(COUNTA(C179:C187,C200:C203)=3,$O$34,IF(COUNTA(C179:C187,C200:C203)=4,$O$35,IF(COUNTA(C179:C187,C200:C203)=5,$O$36,IF(COUNTA(C179:C187,C200:C203)=6,$O$37,IF(COUNTA(C179:C187,C200:C203)=7,$O$38,IF(COUNTA(C179:C187,C200:C203)=8,$O$39,IF(COUNTA(C179:C187,C200:C203)=9,$O$40,0))))))))</f>
        <v>0</v>
      </c>
      <c r="I190" s="52"/>
      <c r="J190" s="59"/>
      <c r="K190" s="175">
        <f>C190</f>
        <v>0</v>
      </c>
      <c r="L190" s="28"/>
    </row>
    <row r="191" spans="1:12" x14ac:dyDescent="0.25">
      <c r="B191" s="3" t="s">
        <v>6</v>
      </c>
      <c r="C191" s="94">
        <f>IF(COUNTA(D179:D187,D200:D203)=2,$P$33,IF(COUNTA(D179:D187,D200:D203)=3,$P$34,IF(COUNTA(D179:D187,D200:D203)=4,$P$35,IF(COUNTA(D179:D187,D200:D203)=5,$P$36,IF(COUNTA(D179:D187,D200:D203)=6,$P$37,IF(COUNTA(D179:D187,D200:D203)=7,$P$38,IF(COUNTA(D179:D187,D200:D203)=8,$P$39,IF(COUNTA(D179:D187,D200:D203)=9,$P$40,0))))))))</f>
        <v>20</v>
      </c>
      <c r="I191" s="52"/>
      <c r="J191" s="59"/>
      <c r="K191" s="56">
        <f>C191</f>
        <v>20</v>
      </c>
      <c r="L191" s="28"/>
    </row>
    <row r="192" spans="1:12" x14ac:dyDescent="0.25">
      <c r="B192" s="3" t="s">
        <v>5</v>
      </c>
      <c r="C192" s="94">
        <f>IF(COUNTA(E179:E187,E200:E203)=2,$Q$33,IF(COUNTA(E179:E187,E200:E203)=3,$Q$34,IF(COUNTA(E179:E187,E200:E203)=4,$Q$35,IF(COUNTA(E179:E187,E200:E203)=5,$Q$36,IF(COUNTA(E179:E187,E200:E203)=6,$Q$37,IF(COUNTA(E179:E187,E200:E203)=7,$Q$38,IF(COUNTA(E179:E187,E200:E203)=8,$Q$39,IF(COUNTA(E179:E187,E200:E203)=9,$Q$40,0))))))))</f>
        <v>0</v>
      </c>
      <c r="I192" s="52"/>
      <c r="J192" s="59"/>
      <c r="K192" s="57">
        <f t="shared" ref="K192:K195" si="33">C192</f>
        <v>0</v>
      </c>
      <c r="L192" s="28"/>
    </row>
    <row r="193" spans="1:12" x14ac:dyDescent="0.25">
      <c r="B193" s="3" t="s">
        <v>14</v>
      </c>
      <c r="C193" s="94">
        <f>IF(COUNTA(F179:F187,F200:F203)=2,$R$33,IF(COUNTA(F179:F187,F200:F203)=3,$R$34,IF(COUNTA(F179:F187,F200:F203)=4,$R$35,IF(COUNTA(F179:F187,F200:F203)=5,$R$36,IF(COUNTA(F179:F187,F200:F203)=6,$R$37,IF(COUNTA(F179:F187,F200:F203)=7,$R$38,IF(COUNTA(F179:F187,F200:F203)=8,$R$39,IF(COUNTA(F179:F187,F200:F203)=9,$R$40,0))))))))</f>
        <v>10</v>
      </c>
      <c r="I193" s="52"/>
      <c r="J193" s="59"/>
      <c r="K193" s="58">
        <f t="shared" si="33"/>
        <v>10</v>
      </c>
      <c r="L193" s="1"/>
    </row>
    <row r="194" spans="1:12" x14ac:dyDescent="0.25">
      <c r="B194" s="3" t="s">
        <v>38</v>
      </c>
      <c r="C194" s="94">
        <f>IF(COUNTA(G179:G187,G200:G203)=2,$S$33,IF(COUNTA(G179:G187,G200:G203)=3,$S$34,IF(COUNTA(G179:G187,G200:G203)=4,$S$35,IF(COUNTA(G179:G187,G200:G203)=5,$S$36,IF(COUNTA(G179:G187,G200:G203)=6,$S$37,IF(COUNTA(G179:G187,G200:G203)=7,$S$38,IF(COUNTA(G179:G187,G200:G203)=8,$S$39,IF(COUNTA(G179:G187,G200:G203)=9,$S$40,0))))))))</f>
        <v>10</v>
      </c>
      <c r="I194" s="52"/>
      <c r="J194" s="59"/>
      <c r="K194" s="41">
        <f t="shared" si="33"/>
        <v>10</v>
      </c>
      <c r="L194" s="28"/>
    </row>
    <row r="195" spans="1:12" x14ac:dyDescent="0.25">
      <c r="B195" s="3" t="s">
        <v>39</v>
      </c>
      <c r="C195" s="95">
        <f>IF(H188=1,$T$4,IF(H188=2,$T$5,IF(H188=3,$T$6,0)))</f>
        <v>10</v>
      </c>
      <c r="I195" s="52"/>
      <c r="J195" s="59"/>
      <c r="K195" s="78">
        <f t="shared" si="33"/>
        <v>10</v>
      </c>
      <c r="L195" s="1"/>
    </row>
    <row r="196" spans="1:12" x14ac:dyDescent="0.25">
      <c r="B196" s="3" t="s">
        <v>40</v>
      </c>
      <c r="C196" s="95">
        <v>0</v>
      </c>
      <c r="I196" s="52"/>
      <c r="J196" s="59"/>
      <c r="K196" s="77">
        <f>IF(C196=1,$T$33,0)</f>
        <v>0</v>
      </c>
      <c r="L196" s="27"/>
    </row>
    <row r="197" spans="1:12" x14ac:dyDescent="0.25">
      <c r="B197" s="3" t="s">
        <v>181</v>
      </c>
      <c r="C197" s="95">
        <v>0</v>
      </c>
      <c r="I197" s="52"/>
      <c r="J197" s="59"/>
      <c r="K197" s="77">
        <f>IF(C197=1,$V$33,0)</f>
        <v>0</v>
      </c>
      <c r="L197" s="27"/>
    </row>
    <row r="198" spans="1:12" ht="13.8" thickBot="1" x14ac:dyDescent="0.3">
      <c r="B198" s="3" t="s">
        <v>13</v>
      </c>
      <c r="C198" s="95">
        <v>0</v>
      </c>
      <c r="I198" s="52"/>
      <c r="J198" s="59"/>
      <c r="K198" s="71">
        <f>IF(C198=1,$U$33,0)</f>
        <v>0</v>
      </c>
      <c r="L198" s="28"/>
    </row>
    <row r="199" spans="1:12" x14ac:dyDescent="0.25">
      <c r="B199" s="3" t="s">
        <v>73</v>
      </c>
      <c r="C199" s="80"/>
      <c r="D199" s="70"/>
      <c r="E199" s="70"/>
      <c r="F199" s="70"/>
      <c r="G199" s="70"/>
      <c r="I199" s="54"/>
      <c r="J199" s="59"/>
      <c r="K199" s="92">
        <f>SUM(K189:K198)</f>
        <v>50</v>
      </c>
      <c r="L199" s="10"/>
    </row>
    <row r="200" spans="1:12" ht="16.2" x14ac:dyDescent="0.4">
      <c r="A200" s="62" t="s">
        <v>81</v>
      </c>
      <c r="B200" s="82" t="s">
        <v>150</v>
      </c>
      <c r="C200" s="88"/>
      <c r="D200" s="89"/>
      <c r="E200" s="90"/>
      <c r="F200" s="43"/>
      <c r="G200" s="48"/>
      <c r="I200" s="45">
        <f>IF(C200=1,$O$4,IF(C200=2,$O$5,IF(C200=3,$O$6,IF(C200=4,$O$7,IF(C200=5,$O$8,IF(C200=6,$O$9,IF(C200=7,$O$10,IF(C200=8,$O$11,IF(C200=9,$O$12,IF(C200=10,$O$13,))))))))))</f>
        <v>0</v>
      </c>
      <c r="J200" s="61">
        <f>IF(D200=1,$P$4,IF(D200=2,$P$5,IF(D200=3,$P$6,IF(D200=4,$P$7,IF(D200=5,$P$8,IF(D200=6,$P$9,IF(D200=7,$P$10,IF(D200=8,$P$11,IF(D200=9,$P$12,IF(D200=10,$P$13,))))))))))+IF(E200=1,$Q$4,IF(E200=2,$Q$5,IF(E200=3,$Q$6,IF(E200=4,$Q$7,IF(E200=5,$Q$8,IF(E200=6,$Q$9,IF(E200=7,$Q$10,IF(E200=8,$Q$11,IF(E200=9,$Q$12,IF(E200=10,$Q$13,"0"))))))))))+IF(F200=1,$R$4,IF(F200=2,$R$5,IF(F200=3,$R$6,IF(F200=4,$R$7,IF(F200=5,$R$8,IF(F200=6,$R$9,IF(F200=7,$R$10,IF(F200=8,$R$11,IF(F200=9,$R$12,IF(F200=10,$R$13,"0"))))))))))+IF(G200=1,$S$4,IF(G200=2,$S$5,IF(G200=3,$S$6,IF(G200=4,$S$7,IF(G200=5,$S$8,IF(G200=6,$S$9,IF(G200=7,$S$10,IF(G200=8,$S$11,IF(G200=9,$S$12,IF(G200=10,$S$13,"0"))))))))))</f>
        <v>0</v>
      </c>
      <c r="K200" s="9"/>
      <c r="L200" s="28">
        <f>J200+I200</f>
        <v>0</v>
      </c>
    </row>
    <row r="201" spans="1:12" ht="16.2" x14ac:dyDescent="0.4">
      <c r="A201" s="62" t="s">
        <v>71</v>
      </c>
      <c r="B201" s="82" t="s">
        <v>171</v>
      </c>
      <c r="C201" s="84"/>
      <c r="D201" s="85"/>
      <c r="E201" s="116"/>
      <c r="F201" s="43"/>
      <c r="G201" s="87"/>
      <c r="I201" s="45">
        <f>IF(C201=1,$O$4,IF(C201=2,$O$5,IF(C201=3,$O$6,IF(C201=4,$O$7,IF(C201=5,$O$8,IF(C201=6,$O$9,IF(C201=7,$O$10,IF(C201=8,$O$11,IF(C201=9,$O$12,IF(C201=10,$O$13,))))))))))</f>
        <v>0</v>
      </c>
      <c r="J201" s="46">
        <f>IF(D201=1,$P$4,IF(D201=2,$P$5,IF(D201=3,$P$6,IF(D201=4,$P$7,IF(D201=5,$P$8,IF(D201=6,$P$9,IF(D201=7,$P$10,IF(D201=8,$P$11,IF(D201=9,$P$12,IF(D201=10,$P$13,))))))))))+IF(E201=1,$Q$4,IF(E201=2,$Q$5,IF(E201=3,$Q$6,IF(E201=4,$Q$7,IF(E201=5,$Q$8,IF(E201=6,$Q$9,IF(E201=7,$Q$10,IF(E201=8,$Q$11,IF(E201=9,$Q$12,IF(E201=10,$Q$13,"0"))))))))))+IF(F201=1,$R$4,IF(F201=2,$R$5,IF(F201=3,$R$6,IF(F201=4,$R$7,IF(F201=5,$R$8,IF(F201=6,$R$9,IF(F201=7,$R$10,IF(F201=8,$R$11,IF(F201=9,$R$12,IF(F201=10,$R$13,"0"))))))))))+IF(G201=1,$S$4,IF(G201=2,$S$5,IF(G201=3,$S$6,IF(G201=4,$S$7,IF(G201=5,$S$8,IF(G201=6,$S$9,IF(G201=7,$S$10,IF(G201=8,$S$11,IF(G201=9,$S$12,IF(G201=10,$S$13,"0"))))))))))</f>
        <v>0</v>
      </c>
      <c r="K201" s="1"/>
      <c r="L201" s="28">
        <f>J201+I201</f>
        <v>0</v>
      </c>
    </row>
    <row r="202" spans="1:12" ht="16.2" x14ac:dyDescent="0.4">
      <c r="A202" s="62" t="s">
        <v>82</v>
      </c>
      <c r="B202" s="82" t="s">
        <v>90</v>
      </c>
      <c r="C202" s="84"/>
      <c r="D202" s="85"/>
      <c r="E202" s="86"/>
      <c r="F202" s="43"/>
      <c r="G202" s="87"/>
      <c r="I202" s="45">
        <f>IF(C202=1,$O$4,IF(C202=2,$O$5,IF(C202=3,$O$6,IF(C202=4,$O$7,IF(C202=5,$O$8,IF(C202=6,$O$9,IF(C202=7,$O$10,IF(C202=8,$O$11,IF(C202=9,$O$12,IF(C202=10,$O$13,))))))))))</f>
        <v>0</v>
      </c>
      <c r="J202" s="46">
        <f>IF(D202=1,$P$4,IF(D202=2,$P$5,IF(D202=3,$P$6,IF(D202=4,$P$7,IF(D202=5,$P$8,IF(D202=6,$P$9,IF(D202=7,$P$10,IF(D202=8,$P$11,IF(D202=9,$P$12,IF(D202=10,$P$13,))))))))))+IF(E202=1,$Q$4,IF(E202=2,$Q$5,IF(E202=3,$Q$6,IF(E202=4,$Q$7,IF(E202=5,$Q$8,IF(E202=6,$Q$9,IF(E202=7,$Q$10,IF(E202=8,$Q$11,IF(E202=9,$Q$12,IF(E202=10,$Q$13,"0"))))))))))+IF(F202=1,$R$4,IF(F202=2,$R$5,IF(F202=3,$R$6,IF(F202=4,$R$7,IF(F202=5,$R$8,IF(F202=6,$R$9,IF(F202=7,$R$10,IF(F202=8,$R$11,IF(F202=9,$R$12,IF(F202=10,$R$13,"0"))))))))))+IF(G202=1,$S$4,IF(G202=2,$S$5,IF(G202=3,$S$6,IF(G202=4,$S$7,IF(G202=5,$S$8,IF(G202=6,$S$9,IF(G202=7,$S$10,IF(G202=8,$S$11,IF(G202=9,$S$12,IF(G202=10,$S$13,"0"))))))))))</f>
        <v>0</v>
      </c>
      <c r="K202" s="1"/>
      <c r="L202" s="28">
        <f>J202+I202</f>
        <v>0</v>
      </c>
    </row>
    <row r="203" spans="1:12" ht="16.8" thickBot="1" x14ac:dyDescent="0.45">
      <c r="A203" s="62" t="s">
        <v>106</v>
      </c>
      <c r="B203" s="4" t="s">
        <v>172</v>
      </c>
      <c r="C203" s="34"/>
      <c r="D203" s="37"/>
      <c r="E203" s="60"/>
      <c r="F203" s="44"/>
      <c r="G203" s="50"/>
      <c r="I203" s="29">
        <f>IF(C203=1,$O$4,IF(C203=2,$O$5,IF(C203=3,$O$6,IF(C203=4,$O$7,IF(C203=5,$O$8,IF(C203=6,$O$9,IF(C203=7,$O$10,IF(C203=8,$O$11,IF(C203=9,$O$12,IF(C203=10,$O$13,))))))))))</f>
        <v>0</v>
      </c>
      <c r="J203" s="31">
        <f>IF(D203=1,$P$4,IF(D203=2,$P$5,IF(D203=3,$P$6,IF(D203=4,$P$7,IF(D203=5,$P$8,IF(D203=6,$P$9,IF(D203=7,$P$10,IF(D203=8,$P$11,IF(D203=9,$P$12,IF(D203=10,$P$13,))))))))))+IF(E203=1,$Q$4,IF(E203=2,$Q$5,IF(E203=3,$Q$6,IF(E203=4,$Q$7,IF(E203=5,$Q$8,IF(E203=6,$Q$9,IF(E203=7,$Q$10,IF(E203=8,$Q$11,IF(E203=9,$Q$12,IF(E203=10,$Q$13,"0"))))))))))+IF(F203=1,$R$4,IF(F203=2,$R$5,IF(F203=3,$R$6,IF(F203=4,$R$7,IF(F203=5,$R$8,IF(F203=6,$R$9,IF(F203=7,$R$10,IF(F203=8,$R$11,IF(F203=9,$R$12,IF(F203=10,$R$13,"0"))))))))))+IF(G203=1,$S$4,IF(G203=2,$S$5,IF(G203=3,$S$6,IF(G203=4,$S$7,IF(G203=5,$S$8,IF(G203=6,$S$9,IF(G203=7,$S$10,IF(G203=8,$S$11,IF(G203=9,$S$12,IF(G203=10,$S$13,"0"))))))))))</f>
        <v>0</v>
      </c>
      <c r="K203" s="1"/>
      <c r="L203" s="28">
        <f>J203+I203</f>
        <v>0</v>
      </c>
    </row>
    <row r="204" spans="1:12" ht="13.8" thickBot="1" x14ac:dyDescent="0.3">
      <c r="I204" s="53"/>
      <c r="J204" s="52"/>
      <c r="L204" s="51">
        <f>SUM(L179:L203)+(K199)</f>
        <v>128</v>
      </c>
    </row>
    <row r="206" spans="1:12" x14ac:dyDescent="0.25">
      <c r="C206" s="11" t="s">
        <v>10</v>
      </c>
      <c r="D206" s="11" t="s">
        <v>9</v>
      </c>
      <c r="E206" s="11" t="s">
        <v>11</v>
      </c>
      <c r="F206" s="11" t="s">
        <v>12</v>
      </c>
      <c r="G206" s="11" t="s">
        <v>37</v>
      </c>
      <c r="H206" s="12" t="s">
        <v>35</v>
      </c>
      <c r="I206" s="12" t="s">
        <v>1</v>
      </c>
      <c r="J206" s="11" t="s">
        <v>2</v>
      </c>
      <c r="K206" s="11" t="s">
        <v>69</v>
      </c>
      <c r="L206" s="11" t="s">
        <v>3</v>
      </c>
    </row>
    <row r="207" spans="1:12" x14ac:dyDescent="0.25">
      <c r="A207" s="195" t="s">
        <v>127</v>
      </c>
      <c r="B207" s="196"/>
      <c r="I207" s="55"/>
    </row>
    <row r="208" spans="1:12" ht="16.2" x14ac:dyDescent="0.4">
      <c r="A208">
        <v>1</v>
      </c>
      <c r="B208" s="82" t="s">
        <v>96</v>
      </c>
      <c r="C208" s="32"/>
      <c r="D208" s="35">
        <v>4</v>
      </c>
      <c r="E208" s="38">
        <v>7</v>
      </c>
      <c r="F208" s="42">
        <v>4</v>
      </c>
      <c r="G208" s="49"/>
      <c r="H208" s="1"/>
      <c r="I208" s="45">
        <f>IF(C208=1,$O$4,IF(C208=2,$O$5,IF(C208=3,$O$6,IF(C208=4,$O$7,IF(C208=5,$O$8,IF(C208=6,$O$9,IF(C208=7,$O$10,IF(C208=8,$O$11,IF(C208=9,$O$12,IF(C208=10,$O$13,))))))))))</f>
        <v>0</v>
      </c>
      <c r="J208" s="30">
        <f>IF(D208=1,$P$4,IF(D208=2,$P$5,IF(D208=3,$P$6,IF(D208=4,$P$7,IF(D208=5,$P$8,IF(D208=6,$P$9,IF(D208=7,$P$10,IF(D208=8,$P$11,IF(D208=9,$P$12,IF(D208=10,$P$13,))))))))))+IF(E208=1,$Q$4,IF(E208=2,$Q$5,IF(E208=3,$Q$6,IF(E208=4,$Q$7,IF(E208=5,$Q$8,IF(E208=6,$Q$9,IF(E208=7,$Q$10,IF(E208=8,$Q$11,IF(E208=9,$Q$12,IF(E208=10,$Q$13,"0"))))))))))+IF(F208=1,$R$4,IF(F208=2,$R$5,IF(F208=3,$R$6,IF(F208=4,$R$7,IF(F208=5,$R$8,IF(F208=6,$R$9,IF(F208=7,$R$10,IF(F208=8,$R$11,IF(F208=9,$R$12,IF(F208=10,$R$13,"0"))))))))))+IF(G208=1,$S$4,IF(G208=2,$S$5,IF(G208=3,$S$6,IF(G208=4,$S$7,IF(G208=5,$S$8,IF(G208=6,$S$9,IF(G208=7,$S$10,IF(G208=8,$S$11,IF(G208=9,$S$12,IF(G208=10,$S$13,"0"))))))))))</f>
        <v>38</v>
      </c>
      <c r="K208" s="8"/>
      <c r="L208" s="9">
        <f>I208+J208</f>
        <v>38</v>
      </c>
    </row>
    <row r="209" spans="1:12" ht="16.2" x14ac:dyDescent="0.4">
      <c r="A209">
        <v>2</v>
      </c>
      <c r="B209" s="171" t="s">
        <v>97</v>
      </c>
      <c r="C209" s="33"/>
      <c r="D209" s="36"/>
      <c r="E209" s="39"/>
      <c r="F209" s="43"/>
      <c r="G209" s="48"/>
      <c r="H209" s="1"/>
      <c r="I209" s="45">
        <f>IF(C209=1,$O$4,IF(C209=2,$O$5,IF(C209=3,$O$6,IF(C209=4,$O$7,IF(C209=5,$O$8,IF(C209=6,$O$9,IF(C209=7,$O$10,IF(C209=8,$O$11,IF(C209=9,$O$12,IF(C209=10,$O$13,))))))))))</f>
        <v>0</v>
      </c>
      <c r="J209" s="46">
        <f t="shared" ref="J209:J215" si="34">IF(D209=1,$P$4,IF(D209=2,$P$5,IF(D209=3,$P$6,IF(D209=4,$P$7,IF(D209=5,$P$8,IF(D209=6,$P$9,IF(D209=7,$P$10,IF(D209=8,$P$11,IF(D209=9,$P$12,IF(D209=10,$P$13,))))))))))+IF(E209=1,$Q$4,IF(E209=2,$Q$5,IF(E209=3,$Q$6,IF(E209=4,$Q$7,IF(E209=5,$Q$8,IF(E209=6,$Q$9,IF(E209=7,$Q$10,IF(E209=8,$Q$11,IF(E209=9,$Q$12,IF(E209=10,$Q$13,"0"))))))))))+IF(F209=1,$R$4,IF(F209=2,$R$5,IF(F209=3,$R$6,IF(F209=4,$R$7,IF(F209=5,$R$8,IF(F209=6,$R$9,IF(F209=7,$R$10,IF(F209=8,$R$11,IF(F209=9,$R$12,IF(F209=10,$R$13,"0"))))))))))+IF(G209=1,$S$4,IF(G209=2,$S$5,IF(G209=3,$S$6,IF(G209=4,$S$7,IF(G209=5,$S$8,IF(G209=6,$S$9,IF(G209=7,$S$10,IF(G209=8,$S$11,IF(G209=9,$S$12,IF(G209=10,$S$13,"0"))))))))))</f>
        <v>0</v>
      </c>
      <c r="K209" s="8"/>
      <c r="L209" s="28">
        <f t="shared" ref="L209:L215" si="35">I209+J209</f>
        <v>0</v>
      </c>
    </row>
    <row r="210" spans="1:12" ht="16.2" x14ac:dyDescent="0.4">
      <c r="A210">
        <v>3</v>
      </c>
      <c r="B210" s="82" t="s">
        <v>101</v>
      </c>
      <c r="C210" s="33"/>
      <c r="D210" s="36"/>
      <c r="E210" s="39"/>
      <c r="F210" s="43"/>
      <c r="G210" s="48"/>
      <c r="H210" s="1"/>
      <c r="I210" s="45">
        <f>IF(C210=1,$O$4,IF(C210=2,$O$5,IF(C210=3,$O$6,IF(C210=4,$O$7,IF(C210=5,$O$8,IF(C210=6,$O$9,IF(C210=7,$O$10,IF(C210=8,$O$11,IF(C210=9,$O$12,IF(C210=10,$O$13,))))))))))</f>
        <v>0</v>
      </c>
      <c r="J210" s="46">
        <f t="shared" si="34"/>
        <v>0</v>
      </c>
      <c r="K210" s="8"/>
      <c r="L210" s="1">
        <f t="shared" si="35"/>
        <v>0</v>
      </c>
    </row>
    <row r="211" spans="1:12" ht="16.2" x14ac:dyDescent="0.4">
      <c r="A211">
        <v>4</v>
      </c>
      <c r="B211" s="82" t="s">
        <v>173</v>
      </c>
      <c r="C211" s="33"/>
      <c r="D211" s="36"/>
      <c r="E211" s="39"/>
      <c r="F211" s="43"/>
      <c r="G211" s="48"/>
      <c r="H211" s="1"/>
      <c r="I211" s="45">
        <f>IF(C211=1,$O$4,IF(C211=2,$O$5,IF(C211=3,$O$6,IF(C211=4,$O$7,IF(C211=5,$O$8,IF(C211=6,$O$9,IF(C211=7,$O$10,IF(C211=8,$O$11,IF(C211=9,$O$12,IF(C211=10,$O$13,))))))))))</f>
        <v>0</v>
      </c>
      <c r="J211" s="47">
        <f t="shared" si="34"/>
        <v>0</v>
      </c>
      <c r="K211" s="8"/>
      <c r="L211" s="27">
        <f t="shared" si="35"/>
        <v>0</v>
      </c>
    </row>
    <row r="212" spans="1:12" ht="16.2" x14ac:dyDescent="0.4">
      <c r="A212">
        <v>5</v>
      </c>
      <c r="B212" s="82" t="s">
        <v>99</v>
      </c>
      <c r="C212" s="33"/>
      <c r="D212" s="36"/>
      <c r="E212" s="39"/>
      <c r="F212" s="43"/>
      <c r="G212" s="48"/>
      <c r="H212" s="1"/>
      <c r="I212" s="45">
        <f t="shared" ref="I212" si="36">IF(C212=1,$O$4,IF(C212=2,$O$5,IF(C212=3,$O$6,IF(C212=4,$O$7,IF(C212=5,$O$8,IF(C212=6,$O$9,IF(C212=7,$O$10,IF(C212=8,$O$11,IF(C212=9,$O$12,IF(C212=10,$O$13,))))))))))</f>
        <v>0</v>
      </c>
      <c r="J212" s="46">
        <f t="shared" si="34"/>
        <v>0</v>
      </c>
      <c r="K212" s="8"/>
      <c r="L212" s="27">
        <f t="shared" si="35"/>
        <v>0</v>
      </c>
    </row>
    <row r="213" spans="1:12" ht="16.2" x14ac:dyDescent="0.4">
      <c r="A213">
        <v>6</v>
      </c>
      <c r="B213" s="82" t="s">
        <v>161</v>
      </c>
      <c r="C213" s="33"/>
      <c r="D213" s="36"/>
      <c r="E213" s="39"/>
      <c r="F213" s="43"/>
      <c r="G213" s="48"/>
      <c r="H213" s="1"/>
      <c r="I213" s="45">
        <f>IF(C213=1,$O$4,IF(C213=2,$O$5,IF(C213=3,$O$6,IF(C213=4,$O$7,IF(C213=5,$O$8,IF(C213=6,$O$9,IF(C213=7,$O$10,IF(C213=8,$O$11,IF(C213=9,$O$12,IF(C213=10,$O$13,))))))))))</f>
        <v>0</v>
      </c>
      <c r="J213" s="46">
        <f t="shared" si="34"/>
        <v>0</v>
      </c>
      <c r="K213" s="8"/>
      <c r="L213" s="27">
        <f t="shared" si="35"/>
        <v>0</v>
      </c>
    </row>
    <row r="214" spans="1:12" ht="16.2" x14ac:dyDescent="0.4">
      <c r="A214" s="62">
        <v>7</v>
      </c>
      <c r="B214" s="82" t="s">
        <v>174</v>
      </c>
      <c r="C214" s="33"/>
      <c r="D214" s="36"/>
      <c r="E214" s="39"/>
      <c r="F214" s="43"/>
      <c r="G214" s="48"/>
      <c r="H214" s="1"/>
      <c r="I214" s="45">
        <f t="shared" ref="I214" si="37">IF(C214=1,$O$4,IF(C214=2,$O$5,IF(C214=3,$O$6,IF(C214=4,$O$7,IF(C214=5,$O$8,IF(C214=6,$O$9,IF(C214=7,$O$10,IF(C214=8,$O$11,IF(C214=9,$O$12,IF(C214=10,$O$13,))))))))))</f>
        <v>0</v>
      </c>
      <c r="J214" s="46">
        <f t="shared" si="34"/>
        <v>0</v>
      </c>
      <c r="K214" s="8"/>
      <c r="L214" s="27">
        <f t="shared" si="35"/>
        <v>0</v>
      </c>
    </row>
    <row r="215" spans="1:12" ht="16.2" x14ac:dyDescent="0.4">
      <c r="A215">
        <v>8</v>
      </c>
      <c r="B215" s="82" t="s">
        <v>175</v>
      </c>
      <c r="C215" s="33"/>
      <c r="D215" s="36"/>
      <c r="E215" s="39"/>
      <c r="F215" s="43"/>
      <c r="G215" s="48"/>
      <c r="H215" s="1"/>
      <c r="I215" s="45">
        <f>IF(C215=1,$O$4,IF(C215=2,$O$5,IF(C215=3,$O$6,IF(C215=4,$O$7,IF(C215=5,$O$8,IF(C215=6,$O$9,IF(C215=7,$O$10,IF(C215=8,$O$11,IF(C215=9,$O$12,IF(C215=10,$O$13,))))))))))</f>
        <v>0</v>
      </c>
      <c r="J215" s="46">
        <f t="shared" si="34"/>
        <v>0</v>
      </c>
      <c r="K215" s="8"/>
      <c r="L215" s="27">
        <f t="shared" si="35"/>
        <v>0</v>
      </c>
    </row>
    <row r="216" spans="1:12" ht="16.2" x14ac:dyDescent="0.4">
      <c r="B216" s="4"/>
      <c r="C216" s="34"/>
      <c r="D216" s="37"/>
      <c r="E216" s="40"/>
      <c r="F216" s="44"/>
      <c r="G216" s="50"/>
      <c r="H216" s="1"/>
      <c r="I216" s="45"/>
      <c r="J216" s="31"/>
      <c r="K216" s="8"/>
      <c r="L216" s="27"/>
    </row>
    <row r="217" spans="1:12" ht="16.2" x14ac:dyDescent="0.4">
      <c r="A217" s="52" t="s">
        <v>35</v>
      </c>
      <c r="B217" s="82" t="s">
        <v>122</v>
      </c>
      <c r="C217" s="80"/>
      <c r="D217" s="7"/>
      <c r="E217" s="7"/>
      <c r="F217" s="7"/>
      <c r="G217" s="7"/>
      <c r="H217" s="6">
        <v>1</v>
      </c>
      <c r="I217" s="13"/>
      <c r="J217" s="53"/>
      <c r="L217" s="28"/>
    </row>
    <row r="218" spans="1:12" x14ac:dyDescent="0.25">
      <c r="A218" s="52"/>
      <c r="B218" s="3" t="s">
        <v>183</v>
      </c>
      <c r="C218" s="173">
        <v>1</v>
      </c>
      <c r="D218" s="8"/>
      <c r="J218" s="52"/>
      <c r="K218" s="174">
        <f>IF(C218=1,$W$4,IF(C218=2,$W$5,IF(C218=3,$W$6,IF(C218=4,$W$7,IF(C218=5,$W$8,IF(C218=6,$W$9,IF(C218=7,$W$10,IF(C218=8,$W$11,IF(C218=9,$W$12,IF(C218=10,$W$13,))))))))))</f>
        <v>30</v>
      </c>
      <c r="L218" s="28"/>
    </row>
    <row r="219" spans="1:12" x14ac:dyDescent="0.25">
      <c r="B219" s="3" t="s">
        <v>4</v>
      </c>
      <c r="C219" s="94">
        <f>IF(COUNTA(C208:C216,C229:C232)=2,$O$33,IF(COUNTA(C208:C216,C229:C232)=3,$O$34,IF(COUNTA(C208:C216,C229:C232)=4,$O$35,IF(COUNTA(C208:C216,C229:C232)=5,$O$36,IF(COUNTA(C208:C216,C229:C232)=6,$O$37,IF(COUNTA(C208:C216,C229:C232)=7,$O$38,IF(COUNTA(C208:C216,C229:C232)=8,$O$39,IF(COUNTA(C208:C216,C229:C232)=9,$O$40,0))))))))</f>
        <v>0</v>
      </c>
      <c r="I219" s="52"/>
      <c r="J219" s="59"/>
      <c r="K219" s="175">
        <f>C219</f>
        <v>0</v>
      </c>
      <c r="L219" s="28"/>
    </row>
    <row r="220" spans="1:12" x14ac:dyDescent="0.25">
      <c r="B220" s="3" t="s">
        <v>6</v>
      </c>
      <c r="C220" s="94">
        <f>IF(COUNTA(D208:D216,D229:D232)=2,$P$33,IF(COUNTA(D208:D216,D229:D232)=3,$P$34,IF(COUNTA(D208:D216,D229:D232)=4,$P$35,IF(COUNTA(D208:D216,D229:D232)=5,$P$36,IF(COUNTA(D208:D216,D229:D232)=6,$P$37,IF(COUNTA(D208:D216,D229:D232)=7,$P$38,IF(COUNTA(D208:D216,D229:D232)=8,$P$39,IF(COUNTA(D208:D216,D229:D232)=9,$P$40,0))))))))</f>
        <v>0</v>
      </c>
      <c r="I220" s="52"/>
      <c r="J220" s="59"/>
      <c r="K220" s="56">
        <f>C220</f>
        <v>0</v>
      </c>
      <c r="L220" s="28"/>
    </row>
    <row r="221" spans="1:12" x14ac:dyDescent="0.25">
      <c r="B221" s="3" t="s">
        <v>5</v>
      </c>
      <c r="C221" s="94">
        <f>IF(COUNTA(E208:E216,E229:E232)=2,$Q$33,IF(COUNTA(E208:E216,E229:E232)=3,$Q$34,IF(COUNTA(E208:E216,E229:E232)=4,$Q$35,IF(COUNTA(E208:E216,E229:E232)=5,$Q$36,IF(COUNTA(E208:E216,E229:E232)=6,$Q$37,IF(COUNTA(E208:E216,E229:E232)=7,$Q$38,IF(COUNTA(E208:E216,E229:E232)=8,$Q$39,IF(COUNTA(E208:E216,E229:E232)=9,$Q$40,0))))))))</f>
        <v>0</v>
      </c>
      <c r="I221" s="52"/>
      <c r="J221" s="59"/>
      <c r="K221" s="57">
        <f t="shared" ref="K221:K224" si="38">C221</f>
        <v>0</v>
      </c>
      <c r="L221" s="28"/>
    </row>
    <row r="222" spans="1:12" x14ac:dyDescent="0.25">
      <c r="B222" s="3" t="s">
        <v>14</v>
      </c>
      <c r="C222" s="94">
        <f>IF(COUNTA(F208:F216,F229:F232)=2,$R$33,IF(COUNTA(F208:F216,F229:F232)=3,$R$34,IF(COUNTA(F208:F216,F229:F232)=4,$R$35,IF(COUNTA(F208:F216,F229:F232)=5,$R$36,IF(COUNTA(F208:F216,F229:F232)=6,$R$37,IF(COUNTA(F208:F216,F229:F232)=7,$R$38,IF(COUNTA(F208:F216,F229:F232)=8,$R$39,IF(COUNTA(F208:F216,F229:F232)=9,$R$40,0))))))))</f>
        <v>0</v>
      </c>
      <c r="I222" s="52"/>
      <c r="J222" s="59"/>
      <c r="K222" s="58">
        <f t="shared" si="38"/>
        <v>0</v>
      </c>
      <c r="L222" s="1"/>
    </row>
    <row r="223" spans="1:12" x14ac:dyDescent="0.25">
      <c r="B223" s="3" t="s">
        <v>38</v>
      </c>
      <c r="C223" s="94">
        <f>IF(COUNTA(G208:G216,G229:G232)=2,$S$33,IF(COUNTA(G208:G216,G229:G232)=3,$S$34,IF(COUNTA(G208:G216,G229:G232)=4,$S$35,IF(COUNTA(G208:G216,G229:G232)=5,$S$36,IF(COUNTA(G208:G216,G229:G232)=6,$S$37,IF(COUNTA(G208:G216,G229:G232)=7,$S$38,IF(COUNTA(G208:G216,G229:G232)=8,$S$39,IF(COUNTA(G208:G216,G229:G232)=9,$S$40,0))))))))</f>
        <v>0</v>
      </c>
      <c r="I223" s="52"/>
      <c r="J223" s="59"/>
      <c r="K223" s="41">
        <f t="shared" si="38"/>
        <v>0</v>
      </c>
      <c r="L223" s="28"/>
    </row>
    <row r="224" spans="1:12" x14ac:dyDescent="0.25">
      <c r="B224" s="3" t="s">
        <v>39</v>
      </c>
      <c r="C224" s="95">
        <f>IF(H217=1,$T$4,IF(H217=2,$T$5,IF(H217=3,$T$6,0)))</f>
        <v>10</v>
      </c>
      <c r="I224" s="52"/>
      <c r="J224" s="59"/>
      <c r="K224" s="78">
        <f t="shared" si="38"/>
        <v>10</v>
      </c>
      <c r="L224" s="1"/>
    </row>
    <row r="225" spans="1:12" x14ac:dyDescent="0.25">
      <c r="B225" s="3" t="s">
        <v>40</v>
      </c>
      <c r="C225" s="95">
        <v>0</v>
      </c>
      <c r="I225" s="52"/>
      <c r="J225" s="59"/>
      <c r="K225" s="77">
        <f>IF(C225=1,$T$33,0)</f>
        <v>0</v>
      </c>
      <c r="L225" s="27"/>
    </row>
    <row r="226" spans="1:12" x14ac:dyDescent="0.25">
      <c r="B226" s="3" t="s">
        <v>181</v>
      </c>
      <c r="C226" s="95">
        <v>0</v>
      </c>
      <c r="I226" s="52"/>
      <c r="J226" s="59"/>
      <c r="K226" s="77">
        <f>IF(C226=1,$V$33,0)</f>
        <v>0</v>
      </c>
      <c r="L226" s="27"/>
    </row>
    <row r="227" spans="1:12" ht="13.8" thickBot="1" x14ac:dyDescent="0.3">
      <c r="B227" s="3" t="s">
        <v>13</v>
      </c>
      <c r="C227" s="95">
        <v>0</v>
      </c>
      <c r="I227" s="52"/>
      <c r="J227" s="59"/>
      <c r="K227" s="71">
        <f>IF(C227=1,$U$33,0)</f>
        <v>0</v>
      </c>
      <c r="L227" s="28"/>
    </row>
    <row r="228" spans="1:12" x14ac:dyDescent="0.25">
      <c r="B228" s="3" t="s">
        <v>73</v>
      </c>
      <c r="C228" s="80"/>
      <c r="D228" s="70"/>
      <c r="E228" s="70"/>
      <c r="F228" s="70"/>
      <c r="G228" s="70"/>
      <c r="I228" s="54"/>
      <c r="J228" s="59"/>
      <c r="K228" s="92">
        <f>SUM(K218:K227)</f>
        <v>40</v>
      </c>
      <c r="L228" s="10"/>
    </row>
    <row r="229" spans="1:12" ht="16.2" x14ac:dyDescent="0.4">
      <c r="A229" s="62" t="s">
        <v>81</v>
      </c>
      <c r="B229" s="82" t="s">
        <v>179</v>
      </c>
      <c r="C229" s="88"/>
      <c r="D229" s="89"/>
      <c r="E229" s="90"/>
      <c r="F229" s="43"/>
      <c r="G229" s="48"/>
      <c r="I229" s="45">
        <f>IF(C229=1,$O$4,IF(C229=2,$O$5,IF(C229=3,$O$6,IF(C229=4,$O$7,IF(C229=5,$O$8,IF(C229=6,$O$9,IF(C229=7,$O$10,IF(C229=8,$O$11,IF(C229=9,$O$12,IF(C229=10,$O$13,))))))))))</f>
        <v>0</v>
      </c>
      <c r="J229" s="61">
        <f>IF(D229=1,$P$4,IF(D229=2,$P$5,IF(D229=3,$P$6,IF(D229=4,$P$7,IF(D229=5,$P$8,IF(D229=6,$P$9,IF(D229=7,$P$10,IF(D229=8,$P$11,IF(D229=9,$P$12,IF(D229=10,$P$13,))))))))))+IF(E229=1,$Q$4,IF(E229=2,$Q$5,IF(E229=3,$Q$6,IF(E229=4,$Q$7,IF(E229=5,$Q$8,IF(E229=6,$Q$9,IF(E229=7,$Q$10,IF(E229=8,$Q$11,IF(E229=9,$Q$12,IF(E229=10,$Q$13,"0"))))))))))+IF(F229=1,$R$4,IF(F229=2,$R$5,IF(F229=3,$R$6,IF(F229=4,$R$7,IF(F229=5,$R$8,IF(F229=6,$R$9,IF(F229=7,$R$10,IF(F229=8,$R$11,IF(F229=9,$R$12,IF(F229=10,$R$13,"0"))))))))))+IF(G229=1,$S$4,IF(G229=2,$S$5,IF(G229=3,$S$6,IF(G229=4,$S$7,IF(G229=5,$S$8,IF(G229=6,$S$9,IF(G229=7,$S$10,IF(G229=8,$S$11,IF(G229=9,$S$12,IF(G229=10,$S$13,"0"))))))))))</f>
        <v>0</v>
      </c>
      <c r="K229" s="9"/>
      <c r="L229" s="28">
        <f>J229+I229</f>
        <v>0</v>
      </c>
    </row>
    <row r="230" spans="1:12" ht="16.2" x14ac:dyDescent="0.4">
      <c r="A230" s="62" t="s">
        <v>71</v>
      </c>
      <c r="B230" s="82" t="s">
        <v>176</v>
      </c>
      <c r="C230" s="84"/>
      <c r="D230" s="85"/>
      <c r="E230" s="116"/>
      <c r="F230" s="43"/>
      <c r="G230" s="87"/>
      <c r="I230" s="45">
        <f>IF(C230=1,$O$4,IF(C230=2,$O$5,IF(C230=3,$O$6,IF(C230=4,$O$7,IF(C230=5,$O$8,IF(C230=6,$O$9,IF(C230=7,$O$10,IF(C230=8,$O$11,IF(C230=9,$O$12,IF(C230=10,$O$13,))))))))))</f>
        <v>0</v>
      </c>
      <c r="J230" s="46">
        <f>IF(D230=1,$P$4,IF(D230=2,$P$5,IF(D230=3,$P$6,IF(D230=4,$P$7,IF(D230=5,$P$8,IF(D230=6,$P$9,IF(D230=7,$P$10,IF(D230=8,$P$11,IF(D230=9,$P$12,IF(D230=10,$P$13,))))))))))+IF(E230=1,$Q$4,IF(E230=2,$Q$5,IF(E230=3,$Q$6,IF(E230=4,$Q$7,IF(E230=5,$Q$8,IF(E230=6,$Q$9,IF(E230=7,$Q$10,IF(E230=8,$Q$11,IF(E230=9,$Q$12,IF(E230=10,$Q$13,"0"))))))))))+IF(F230=1,$R$4,IF(F230=2,$R$5,IF(F230=3,$R$6,IF(F230=4,$R$7,IF(F230=5,$R$8,IF(F230=6,$R$9,IF(F230=7,$R$10,IF(F230=8,$R$11,IF(F230=9,$R$12,IF(F230=10,$R$13,"0"))))))))))+IF(G230=1,$S$4,IF(G230=2,$S$5,IF(G230=3,$S$6,IF(G230=4,$S$7,IF(G230=5,$S$8,IF(G230=6,$S$9,IF(G230=7,$S$10,IF(G230=8,$S$11,IF(G230=9,$S$12,IF(G230=10,$S$13,"0"))))))))))</f>
        <v>0</v>
      </c>
      <c r="K230" s="1"/>
      <c r="L230" s="28">
        <f>J230+I230</f>
        <v>0</v>
      </c>
    </row>
    <row r="231" spans="1:12" ht="16.2" x14ac:dyDescent="0.4">
      <c r="A231" s="62" t="s">
        <v>82</v>
      </c>
      <c r="B231" s="82" t="s">
        <v>177</v>
      </c>
      <c r="C231" s="84"/>
      <c r="D231" s="85"/>
      <c r="E231" s="86"/>
      <c r="F231" s="43"/>
      <c r="G231" s="87"/>
      <c r="I231" s="45">
        <f>IF(C231=1,$O$4,IF(C231=2,$O$5,IF(C231=3,$O$6,IF(C231=4,$O$7,IF(C231=5,$O$8,IF(C231=6,$O$9,IF(C231=7,$O$10,IF(C231=8,$O$11,IF(C231=9,$O$12,IF(C231=10,$O$13,))))))))))</f>
        <v>0</v>
      </c>
      <c r="J231" s="46">
        <f>IF(D231=1,$P$4,IF(D231=2,$P$5,IF(D231=3,$P$6,IF(D231=4,$P$7,IF(D231=5,$P$8,IF(D231=6,$P$9,IF(D231=7,$P$10,IF(D231=8,$P$11,IF(D231=9,$P$12,IF(D231=10,$P$13,))))))))))+IF(E231=1,$Q$4,IF(E231=2,$Q$5,IF(E231=3,$Q$6,IF(E231=4,$Q$7,IF(E231=5,$Q$8,IF(E231=6,$Q$9,IF(E231=7,$Q$10,IF(E231=8,$Q$11,IF(E231=9,$Q$12,IF(E231=10,$Q$13,"0"))))))))))+IF(F231=1,$R$4,IF(F231=2,$R$5,IF(F231=3,$R$6,IF(F231=4,$R$7,IF(F231=5,$R$8,IF(F231=6,$R$9,IF(F231=7,$R$10,IF(F231=8,$R$11,IF(F231=9,$R$12,IF(F231=10,$R$13,"0"))))))))))+IF(G231=1,$S$4,IF(G231=2,$S$5,IF(G231=3,$S$6,IF(G231=4,$S$7,IF(G231=5,$S$8,IF(G231=6,$S$9,IF(G231=7,$S$10,IF(G231=8,$S$11,IF(G231=9,$S$12,IF(G231=10,$S$13,"0"))))))))))</f>
        <v>0</v>
      </c>
      <c r="K231" s="1"/>
      <c r="L231" s="28">
        <f>J231+I231</f>
        <v>0</v>
      </c>
    </row>
    <row r="232" spans="1:12" ht="16.8" thickBot="1" x14ac:dyDescent="0.45">
      <c r="A232" s="62" t="s">
        <v>106</v>
      </c>
      <c r="B232" s="4" t="s">
        <v>178</v>
      </c>
      <c r="C232" s="34"/>
      <c r="D232" s="37"/>
      <c r="E232" s="60"/>
      <c r="F232" s="44"/>
      <c r="G232" s="50"/>
      <c r="I232" s="29">
        <f>IF(C232=1,$O$4,IF(C232=2,$O$5,IF(C232=3,$O$6,IF(C232=4,$O$7,IF(C232=5,$O$8,IF(C232=6,$O$9,IF(C232=7,$O$10,IF(C232=8,$O$11,IF(C232=9,$O$12,IF(C232=10,$O$13,))))))))))</f>
        <v>0</v>
      </c>
      <c r="J232" s="31">
        <f>IF(D232=1,$P$4,IF(D232=2,$P$5,IF(D232=3,$P$6,IF(D232=4,$P$7,IF(D232=5,$P$8,IF(D232=6,$P$9,IF(D232=7,$P$10,IF(D232=8,$P$11,IF(D232=9,$P$12,IF(D232=10,$P$13,))))))))))+IF(E232=1,$Q$4,IF(E232=2,$Q$5,IF(E232=3,$Q$6,IF(E232=4,$Q$7,IF(E232=5,$Q$8,IF(E232=6,$Q$9,IF(E232=7,$Q$10,IF(E232=8,$Q$11,IF(E232=9,$Q$12,IF(E232=10,$Q$13,"0"))))))))))+IF(F232=1,$R$4,IF(F232=2,$R$5,IF(F232=3,$R$6,IF(F232=4,$R$7,IF(F232=5,$R$8,IF(F232=6,$R$9,IF(F232=7,$R$10,IF(F232=8,$R$11,IF(F232=9,$R$12,IF(F232=10,$R$13,"0"))))))))))+IF(G232=1,$S$4,IF(G232=2,$S$5,IF(G232=3,$S$6,IF(G232=4,$S$7,IF(G232=5,$S$8,IF(G232=6,$S$9,IF(G232=7,$S$10,IF(G232=8,$S$11,IF(G232=9,$S$12,IF(G232=10,$S$13,"0"))))))))))</f>
        <v>0</v>
      </c>
      <c r="K232" s="1"/>
      <c r="L232" s="28">
        <f>J232+I232</f>
        <v>0</v>
      </c>
    </row>
    <row r="233" spans="1:12" ht="13.8" thickBot="1" x14ac:dyDescent="0.3">
      <c r="I233" s="53"/>
      <c r="J233" s="52"/>
      <c r="L233" s="51">
        <f>SUM(L208:L232)+(K228)</f>
        <v>78</v>
      </c>
    </row>
  </sheetData>
  <mergeCells count="10">
    <mergeCell ref="Q1:R1"/>
    <mergeCell ref="A4:B4"/>
    <mergeCell ref="A207:B207"/>
    <mergeCell ref="A1:C1"/>
    <mergeCell ref="A33:B33"/>
    <mergeCell ref="A62:B62"/>
    <mergeCell ref="A91:B91"/>
    <mergeCell ref="A120:B120"/>
    <mergeCell ref="A149:B149"/>
    <mergeCell ref="A178:B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Resumé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Etape 11</vt:lpstr>
      <vt:lpstr>Etape 12</vt:lpstr>
      <vt:lpstr>Etape 13</vt:lpstr>
      <vt:lpstr>Etape 14</vt:lpstr>
      <vt:lpstr>Etape 15</vt:lpstr>
      <vt:lpstr>Etape 16</vt:lpstr>
      <vt:lpstr>Etape 17</vt:lpstr>
      <vt:lpstr>Etape 18</vt:lpstr>
      <vt:lpstr>Etape 19</vt:lpstr>
      <vt:lpstr>Etape 20</vt:lpstr>
      <vt:lpstr>Etape 21</vt:lpstr>
      <vt:lpstr>Vainqueurs</vt:lpstr>
      <vt:lpstr>Etape Type</vt:lpstr>
    </vt:vector>
  </TitlesOfParts>
  <Company>WCC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CM2012</dc:title>
  <dc:creator>PHX</dc:creator>
  <cp:keywords>CM;Cycling Manager</cp:keywords>
  <cp:lastModifiedBy>Nicolas Schärer</cp:lastModifiedBy>
  <cp:lastPrinted>2011-07-03T09:40:44Z</cp:lastPrinted>
  <dcterms:created xsi:type="dcterms:W3CDTF">2007-07-16T09:49:12Z</dcterms:created>
  <dcterms:modified xsi:type="dcterms:W3CDTF">2025-07-19T06:37:49Z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0efca-8ec3-4331-981c-84fdeeb1b2b4_Enabled">
    <vt:lpwstr>true</vt:lpwstr>
  </property>
  <property fmtid="{D5CDD505-2E9C-101B-9397-08002B2CF9AE}" pid="3" name="MSIP_Label_2d20efca-8ec3-4331-981c-84fdeeb1b2b4_SetDate">
    <vt:lpwstr>2025-07-14T17:39:30Z</vt:lpwstr>
  </property>
  <property fmtid="{D5CDD505-2E9C-101B-9397-08002B2CF9AE}" pid="4" name="MSIP_Label_2d20efca-8ec3-4331-981c-84fdeeb1b2b4_Method">
    <vt:lpwstr>Standard</vt:lpwstr>
  </property>
  <property fmtid="{D5CDD505-2E9C-101B-9397-08002B2CF9AE}" pid="5" name="MSIP_Label_2d20efca-8ec3-4331-981c-84fdeeb1b2b4_Name">
    <vt:lpwstr>Interne</vt:lpwstr>
  </property>
  <property fmtid="{D5CDD505-2E9C-101B-9397-08002B2CF9AE}" pid="6" name="MSIP_Label_2d20efca-8ec3-4331-981c-84fdeeb1b2b4_SiteId">
    <vt:lpwstr>267a9269-1e1e-41ed-af11-0cb82800695a</vt:lpwstr>
  </property>
  <property fmtid="{D5CDD505-2E9C-101B-9397-08002B2CF9AE}" pid="7" name="MSIP_Label_2d20efca-8ec3-4331-981c-84fdeeb1b2b4_ActionId">
    <vt:lpwstr>d738f3a0-2fbf-47af-9699-346b1ab91dab</vt:lpwstr>
  </property>
  <property fmtid="{D5CDD505-2E9C-101B-9397-08002B2CF9AE}" pid="8" name="MSIP_Label_2d20efca-8ec3-4331-981c-84fdeeb1b2b4_ContentBits">
    <vt:lpwstr>0</vt:lpwstr>
  </property>
  <property fmtid="{D5CDD505-2E9C-101B-9397-08002B2CF9AE}" pid="9" name="MSIP_Label_2d20efca-8ec3-4331-981c-84fdeeb1b2b4_Tag">
    <vt:lpwstr>10, 3, 0, 1</vt:lpwstr>
  </property>
</Properties>
</file>